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https://psav-my.sharepoint.com/personal/cecile_mora_psav_com/Documents/Bureau/"/>
    </mc:Choice>
  </mc:AlternateContent>
  <xr:revisionPtr revIDLastSave="49" documentId="13_ncr:1_{610E8B96-3053-4A58-B1C9-2323E2853A56}" xr6:coauthVersionLast="47" xr6:coauthVersionMax="47" xr10:uidLastSave="{B8C8F6C8-1ACB-4BE6-A3ED-C908FB809E7A}"/>
  <bookViews>
    <workbookView xWindow="-108" yWindow="-108" windowWidth="23256" windowHeight="12456" xr2:uid="{00000000-000D-0000-FFFF-FFFF00000000}"/>
  </bookViews>
  <sheets>
    <sheet name="Formulaire" sheetId="1" r:id="rId1"/>
    <sheet name="Formule" sheetId="2" state="hidden" r:id="rId2"/>
  </sheets>
  <definedNames>
    <definedName name="_xlnm.Print_Titles" localSheetId="0">Formulaire!$1:$7</definedName>
    <definedName name="_xlnm.Print_Area" localSheetId="0">Formulaire!$A$1:$AP$244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76" i="1" l="1"/>
  <c r="AF75" i="1" l="1"/>
  <c r="AF77" i="1"/>
  <c r="G20" i="2" l="1"/>
  <c r="BC20" i="2" s="1"/>
  <c r="G26" i="2" l="1"/>
  <c r="G10" i="2"/>
  <c r="BK10" i="2" s="1"/>
  <c r="G11" i="2"/>
  <c r="BK11" i="2" s="1"/>
  <c r="G12" i="2"/>
  <c r="BK12" i="2" s="1"/>
  <c r="G13" i="2"/>
  <c r="BK13" i="2" s="1"/>
  <c r="G14" i="2"/>
  <c r="BK14" i="2" s="1"/>
  <c r="G15" i="2"/>
  <c r="BK15" i="2" s="1"/>
  <c r="G16" i="2"/>
  <c r="BK16" i="2" s="1"/>
  <c r="G17" i="2"/>
  <c r="BK17" i="2" s="1"/>
  <c r="G18" i="2"/>
  <c r="BK18" i="2" s="1"/>
  <c r="G19" i="2"/>
  <c r="BK19" i="2" s="1"/>
  <c r="G21" i="2"/>
  <c r="BK21" i="2" s="1"/>
  <c r="G22" i="2"/>
  <c r="BK22" i="2" s="1"/>
  <c r="G35" i="2"/>
  <c r="BC35" i="2" s="1"/>
  <c r="G34" i="2"/>
  <c r="BC34" i="2" s="1"/>
  <c r="G32" i="2"/>
  <c r="BC32" i="2" s="1"/>
  <c r="G31" i="2"/>
  <c r="BK31" i="2" s="1"/>
  <c r="G25" i="2"/>
  <c r="BC25" i="2" s="1"/>
  <c r="BK26" i="2" l="1"/>
  <c r="BC26" i="2"/>
  <c r="BK35" i="2"/>
  <c r="BK32" i="2"/>
  <c r="BK25" i="2"/>
  <c r="BK34" i="2"/>
  <c r="BC31" i="2"/>
  <c r="G40" i="2"/>
  <c r="G39" i="2"/>
  <c r="G38" i="2"/>
  <c r="G37" i="2"/>
  <c r="G29" i="2"/>
  <c r="G28" i="2"/>
  <c r="G27" i="2"/>
  <c r="G24" i="2"/>
  <c r="BC11" i="2"/>
  <c r="BC12" i="2"/>
  <c r="BC13" i="2"/>
  <c r="BC14" i="2"/>
  <c r="BC15" i="2"/>
  <c r="BC16" i="2"/>
  <c r="BC17" i="2"/>
  <c r="BC18" i="2"/>
  <c r="BC19" i="2"/>
  <c r="BC21" i="2"/>
  <c r="BC22" i="2"/>
  <c r="BC10" i="2"/>
  <c r="AL60" i="1"/>
  <c r="AL59" i="1"/>
  <c r="AL58" i="1"/>
  <c r="AL55" i="1"/>
  <c r="AL54" i="1"/>
  <c r="AL53" i="1"/>
  <c r="AL52" i="1"/>
  <c r="AL50" i="1"/>
  <c r="AL49" i="1"/>
  <c r="AL48" i="1"/>
  <c r="AL47" i="1"/>
  <c r="AL39" i="1"/>
  <c r="AL38" i="1"/>
  <c r="AL37" i="1"/>
  <c r="D5" i="2"/>
  <c r="D4" i="2"/>
  <c r="M76" i="1" l="1"/>
  <c r="M75" i="1"/>
  <c r="D6" i="2"/>
  <c r="AH27" i="1" s="1"/>
  <c r="AL27" i="1" s="1"/>
  <c r="AU39" i="2"/>
  <c r="BK39" i="2"/>
  <c r="BC40" i="2"/>
  <c r="BK40" i="2"/>
  <c r="AU38" i="2"/>
  <c r="BK38" i="2"/>
  <c r="BC24" i="2"/>
  <c r="BK24" i="2"/>
  <c r="BC27" i="2"/>
  <c r="BK27" i="2"/>
  <c r="BC28" i="2"/>
  <c r="BK28" i="2"/>
  <c r="BC29" i="2"/>
  <c r="BK29" i="2"/>
  <c r="AU37" i="2"/>
  <c r="BK37" i="2"/>
  <c r="AU40" i="2"/>
  <c r="BC39" i="2"/>
  <c r="BC38" i="2"/>
  <c r="BC37" i="2"/>
  <c r="AQ20" i="2" l="1"/>
  <c r="AU20" i="2" s="1"/>
  <c r="AH32" i="1"/>
  <c r="AL32" i="1" s="1"/>
  <c r="BK41" i="2"/>
  <c r="AQ26" i="2"/>
  <c r="AU26" i="2" s="1"/>
  <c r="BC41" i="2"/>
  <c r="AQ35" i="2"/>
  <c r="AU35" i="2" s="1"/>
  <c r="AQ34" i="2"/>
  <c r="AU34" i="2" s="1"/>
  <c r="AQ32" i="2"/>
  <c r="AU32" i="2" s="1"/>
  <c r="AQ31" i="2"/>
  <c r="AU31" i="2" s="1"/>
  <c r="AQ25" i="2"/>
  <c r="AU25" i="2" s="1"/>
  <c r="AQ16" i="2"/>
  <c r="AU16" i="2" s="1"/>
  <c r="AQ18" i="2"/>
  <c r="AU18" i="2" s="1"/>
  <c r="AQ10" i="2"/>
  <c r="AU10" i="2" s="1"/>
  <c r="AQ29" i="2"/>
  <c r="AU29" i="2" s="1"/>
  <c r="AH28" i="1"/>
  <c r="AL28" i="1" s="1"/>
  <c r="AQ12" i="2"/>
  <c r="AU12" i="2" s="1"/>
  <c r="AQ24" i="2"/>
  <c r="AU24" i="2" s="1"/>
  <c r="AQ15" i="2"/>
  <c r="AU15" i="2" s="1"/>
  <c r="AQ17" i="2"/>
  <c r="AU17" i="2" s="1"/>
  <c r="AQ22" i="2"/>
  <c r="AU22" i="2" s="1"/>
  <c r="AQ11" i="2"/>
  <c r="AU11" i="2" s="1"/>
  <c r="AQ14" i="2"/>
  <c r="AU14" i="2" s="1"/>
  <c r="AQ19" i="2"/>
  <c r="AU19" i="2" s="1"/>
  <c r="AQ21" i="2"/>
  <c r="AU21" i="2" s="1"/>
  <c r="AE57" i="1"/>
  <c r="AL57" i="1" s="1"/>
  <c r="M74" i="1" s="1"/>
  <c r="M77" i="1" s="1"/>
  <c r="AQ28" i="2"/>
  <c r="AU28" i="2" s="1"/>
  <c r="AQ13" i="2"/>
  <c r="AU13" i="2" s="1"/>
  <c r="AQ27" i="2"/>
  <c r="AU27" i="2" s="1"/>
  <c r="AH34" i="1"/>
  <c r="AL34" i="1" s="1"/>
  <c r="AH22" i="1"/>
  <c r="AL22" i="1" s="1"/>
  <c r="AH21" i="1"/>
  <c r="AL21" i="1" s="1"/>
  <c r="AH24" i="1"/>
  <c r="AL24" i="1" s="1"/>
  <c r="AH33" i="1"/>
  <c r="AL33" i="1" s="1"/>
  <c r="AH31" i="1"/>
  <c r="AL31" i="1" s="1"/>
  <c r="AH36" i="1"/>
  <c r="AL36" i="1" s="1"/>
  <c r="AH23" i="1"/>
  <c r="AL23" i="1" s="1"/>
  <c r="AH29" i="1"/>
  <c r="AL29" i="1" s="1"/>
  <c r="AH25" i="1"/>
  <c r="AL25" i="1" s="1"/>
  <c r="AH26" i="1"/>
  <c r="AL26" i="1" s="1"/>
  <c r="AH30" i="1"/>
  <c r="AL30" i="1" s="1"/>
  <c r="AF74" i="1" l="1"/>
  <c r="AF78" i="1" s="1"/>
  <c r="AU41" i="2"/>
  <c r="M78" i="1"/>
  <c r="M80" i="1" s="1"/>
  <c r="AF79" i="1" l="1"/>
  <c r="M79" i="1"/>
  <c r="M81" i="1" s="1"/>
  <c r="AF81" i="1" l="1"/>
  <c r="AF80" i="1"/>
  <c r="AF82" i="1" l="1"/>
  <c r="Z85" i="1" s="1"/>
</calcChain>
</file>

<file path=xl/sharedStrings.xml><?xml version="1.0" encoding="utf-8"?>
<sst xmlns="http://schemas.openxmlformats.org/spreadsheetml/2006/main" count="291" uniqueCount="187">
  <si>
    <t>QUEBEC CITY CONVENTION CENTRE</t>
  </si>
  <si>
    <t>ORDER FORM</t>
  </si>
  <si>
    <t>AUDIOVISUAL / INTERNET</t>
  </si>
  <si>
    <t>COMPANY:</t>
  </si>
  <si>
    <t>EVENT NAME:</t>
  </si>
  <si>
    <t>ORDERED BY:</t>
  </si>
  <si>
    <t>ROOM/BOOTH:</t>
  </si>
  <si>
    <t>STREET:</t>
  </si>
  <si>
    <t>HOUR:</t>
  </si>
  <si>
    <t>CITY:</t>
  </si>
  <si>
    <t>POSTAL CODE:</t>
  </si>
  <si>
    <t>PROV./STATE:</t>
  </si>
  <si>
    <t>PHONE:</t>
  </si>
  <si>
    <t>MOBILE:</t>
  </si>
  <si>
    <t>CONTACT ON SITE:</t>
  </si>
  <si>
    <t>EMAIL:</t>
  </si>
  <si>
    <t>CONTACT ON SITE CELL PHONE:</t>
  </si>
  <si>
    <t>AUDIOVISUAL</t>
  </si>
  <si>
    <t>QUANTITY</t>
  </si>
  <si>
    <t>AVAILABLE EQUIPMENTS</t>
  </si>
  <si>
    <t>DAILY RATE</t>
  </si>
  <si>
    <t>NUMBER OF DAYS</t>
  </si>
  <si>
    <t>TOTAL</t>
  </si>
  <si>
    <t>DISPLAY AND FLAT SCREEN MONITORS (floor stand / shelf not included)</t>
  </si>
  <si>
    <t>22" LCD FLAT SCREEN MONITOR</t>
  </si>
  <si>
    <t>x</t>
  </si>
  <si>
    <t>=</t>
  </si>
  <si>
    <t>24" LCD FLAT SCREEN MONITOR</t>
  </si>
  <si>
    <t xml:space="preserve">32" LCD FLAT SCREEN MONITOR </t>
  </si>
  <si>
    <r>
      <t xml:space="preserve">55" LCD FLAT SCREEN MONITOR </t>
    </r>
    <r>
      <rPr>
        <i/>
        <sz val="8"/>
        <rFont val="Arial"/>
        <family val="2"/>
      </rPr>
      <t>(USB capability)</t>
    </r>
  </si>
  <si>
    <r>
      <t xml:space="preserve">55" LCD FLAT SCREEN MONITOR - TOUCHSCREEN </t>
    </r>
    <r>
      <rPr>
        <i/>
        <sz val="8"/>
        <rFont val="Arial"/>
        <family val="2"/>
      </rPr>
      <t>(USB capability)</t>
    </r>
  </si>
  <si>
    <r>
      <t xml:space="preserve">60" LCD FLAT SCREEN MONITOR </t>
    </r>
    <r>
      <rPr>
        <i/>
        <sz val="8"/>
        <rFont val="Arial"/>
        <family val="2"/>
      </rPr>
      <t>(USB capability)</t>
    </r>
  </si>
  <si>
    <r>
      <t xml:space="preserve">65" LED FLAT SCREEN MONITOR </t>
    </r>
    <r>
      <rPr>
        <i/>
        <sz val="8"/>
        <rFont val="Arial"/>
        <family val="2"/>
      </rPr>
      <t>(USB capability)</t>
    </r>
  </si>
  <si>
    <r>
      <t xml:space="preserve">70" LCD FLAT SCREEN MONITOR </t>
    </r>
    <r>
      <rPr>
        <i/>
        <sz val="8"/>
        <rFont val="Arial"/>
        <family val="2"/>
      </rPr>
      <t>(USB capability)</t>
    </r>
  </si>
  <si>
    <r>
      <t xml:space="preserve">86" LED FLAT SCREEN MONITOR </t>
    </r>
    <r>
      <rPr>
        <i/>
        <sz val="8"/>
        <rFont val="Arial"/>
        <family val="2"/>
      </rPr>
      <t>(USB capability)</t>
    </r>
  </si>
  <si>
    <t>LED DISPLAY ROLL UP (2.5mm) 24'Wx77'H</t>
  </si>
  <si>
    <r>
      <t>FLAT MONITOR FLOOR STAND</t>
    </r>
    <r>
      <rPr>
        <sz val="10"/>
        <color rgb="FFFF0000"/>
        <rFont val="Arial"/>
        <family val="2"/>
      </rPr>
      <t xml:space="preserve"> </t>
    </r>
    <r>
      <rPr>
        <vertAlign val="superscript"/>
        <sz val="10"/>
        <color rgb="FFFF0000"/>
        <rFont val="Arial"/>
        <family val="2"/>
      </rPr>
      <t>1</t>
    </r>
    <r>
      <rPr>
        <sz val="10"/>
        <rFont val="Arial"/>
        <family val="2"/>
      </rPr>
      <t xml:space="preserve"> </t>
    </r>
    <r>
      <rPr>
        <i/>
        <sz val="10"/>
        <rFont val="Arial"/>
        <family val="2"/>
      </rPr>
      <t>(32'' to 86'' monitors mandatory add)</t>
    </r>
    <r>
      <rPr>
        <sz val="10"/>
        <rFont val="Arial"/>
        <family val="2"/>
      </rPr>
      <t>*</t>
    </r>
  </si>
  <si>
    <r>
      <t xml:space="preserve">FLAT MONITOR FLOOR STAND SHELF </t>
    </r>
    <r>
      <rPr>
        <vertAlign val="superscript"/>
        <sz val="10"/>
        <color rgb="FFFF0000"/>
        <rFont val="Arial"/>
        <family val="2"/>
      </rPr>
      <t>1</t>
    </r>
    <r>
      <rPr>
        <sz val="10"/>
        <color rgb="FFFF0000"/>
        <rFont val="Arial"/>
        <family val="2"/>
      </rPr>
      <t xml:space="preserve"> </t>
    </r>
  </si>
  <si>
    <t>COMPUTER AND ACCESSORIES</t>
  </si>
  <si>
    <t xml:space="preserve">LAPTOP </t>
  </si>
  <si>
    <t>ADAPTOR CABLE</t>
  </si>
  <si>
    <t>HDMI CABLE</t>
  </si>
  <si>
    <t>DVI CABLE</t>
  </si>
  <si>
    <t>1. Rented with monitor only</t>
  </si>
  <si>
    <t>INTERNET</t>
  </si>
  <si>
    <t>SERVICES AVAILABLE</t>
  </si>
  <si>
    <t>RATE</t>
  </si>
  <si>
    <t>WIRED DAILY INTERNET</t>
  </si>
  <si>
    <t>WIRED DAILY PREMIUM*</t>
  </si>
  <si>
    <t>ADDITIONAL WIRED DAILY PREMIUM*</t>
  </si>
  <si>
    <t>WIRED DAILY ULTRA*</t>
  </si>
  <si>
    <t>ADDITIONAL WIRED DAILY ULTRA*</t>
  </si>
  <si>
    <t>WIRED EVENT INTERNET</t>
  </si>
  <si>
    <t>WIRED EVENT PREMIUM*</t>
  </si>
  <si>
    <t>ADDITIONAL WIRED EVENT PREMIUM*</t>
  </si>
  <si>
    <t>WIRED EVENT ULTRA*</t>
  </si>
  <si>
    <t>ADDITIONAL WIRED EVENT ULTRA*</t>
  </si>
  <si>
    <t>OTHER EQUIPMENT/SERVICES</t>
  </si>
  <si>
    <t>DAY(S)</t>
  </si>
  <si>
    <t>Network Switch 10/100 (please specify if you require 1gbps, additonnal fees may apply)</t>
  </si>
  <si>
    <t>Public Static IP Request - per IP Address</t>
  </si>
  <si>
    <t>POS terminal Activation - per IP Address/Device</t>
  </si>
  <si>
    <t>VLAN progamming (per port)</t>
  </si>
  <si>
    <t>LABOR (SETUP,DISMANTLING, PROGRAMMATION)</t>
  </si>
  <si>
    <t>Hourly Rate (min. 4 hours may apply)</t>
  </si>
  <si>
    <t>Daily Rate (max. 10 hours)</t>
  </si>
  <si>
    <t>Encore does not allow the use of any WI-FI broadcasting device such as: wireless routers, wireless access points or DHCP servers. These devices require our exclusive permission to broadcast. Please contact us.</t>
  </si>
  <si>
    <t>*For service package associated speed, please refer to page 2</t>
  </si>
  <si>
    <t>BILLING</t>
  </si>
  <si>
    <t>TOTAL INTERNET SERVICES</t>
  </si>
  <si>
    <t>TOTAL AUDIOVISUAL SERVICES</t>
  </si>
  <si>
    <t>EQUIPMENT:</t>
  </si>
  <si>
    <t>SERVICE:</t>
  </si>
  <si>
    <t>DELIVERY:</t>
  </si>
  <si>
    <t>LABOUR:</t>
  </si>
  <si>
    <t>LABOUR - SETUP/DISMANTLE:</t>
  </si>
  <si>
    <t>CABLES/CONSUMABLES:</t>
  </si>
  <si>
    <t>ELECTRICITY:</t>
  </si>
  <si>
    <t>SUB-TOTAL:</t>
  </si>
  <si>
    <t>PST 9,975%:</t>
  </si>
  <si>
    <t>GST 5%:</t>
  </si>
  <si>
    <t>TOTAL:</t>
  </si>
  <si>
    <t>CREDIT CARD PAYMENT</t>
  </si>
  <si>
    <t>TOTAL AUDIOVISUAL / INTERNET SERVICES</t>
  </si>
  <si>
    <t>Please contact us :</t>
  </si>
  <si>
    <t>Please send your completed order form to the following email address:</t>
  </si>
  <si>
    <t>Exhibitors-QCCC-ca@encoreglobal.com</t>
  </si>
  <si>
    <t>INSTRUCTION FOR USE</t>
  </si>
  <si>
    <t>It couldn't be simpler! Just complete the form on-line, save to your desktop, &amp; e-mail to the e-mail address above.</t>
  </si>
  <si>
    <t>TERMS &amp; CONDITIONS</t>
  </si>
  <si>
    <t>Please forward payment in full with your order.</t>
  </si>
  <si>
    <t>INSTRUCTION FOR SUMITTING YOUR CREDIT CARD NUMBER</t>
  </si>
  <si>
    <t>* For your security, please complete all information relating to your credit card except for the Credit Card Number.</t>
  </si>
  <si>
    <t>* Email the completed form and provide the Credit Card Number in two separate transmissions so that one Email does not contain the full Credit Card number</t>
  </si>
  <si>
    <t>* Another option is to contact us to give the Credit Card number by phone, or use facsimile transmission if such medium is available to you.</t>
  </si>
  <si>
    <t>Orders received les than 7 days prior to setup date may be subject to additional charges.</t>
  </si>
  <si>
    <t>Written order cancellation must be received at least 5 business days prior to setup date to avoid a 1 day charge.</t>
  </si>
  <si>
    <t>Your authorized representative must be at your booth at specified date &amp; time to accept delivery of equipment.</t>
  </si>
  <si>
    <t>Please note: we cannot leave equipment in your booth without your representative there to receive it.</t>
  </si>
  <si>
    <t>The equipment is your responsibility until picked up by Encore representative.</t>
  </si>
  <si>
    <t>Please do not leave equipment unattended in your booth when the show finishes</t>
  </si>
  <si>
    <t>Any extension of the rental period must be arranged prior to termination of the original rental period.</t>
  </si>
  <si>
    <t>Customer is liable for full replacement value or rented equipment &amp; is responsible for insuring said equipment.</t>
  </si>
  <si>
    <t>Customer agrees to be bound by all applicable license &amp; copyright laws for software on rented equipment.</t>
  </si>
  <si>
    <t>Encore is not responsible for any equipment performance problem caused by custormer's software.</t>
  </si>
  <si>
    <t>INTERNET TERMS &amp; CONDITIONS</t>
  </si>
  <si>
    <t>Any equipment that is found to be causing disruptions to any part of the Encore infrastructure will be removed and not reinstated until the problem has been rectified to the satisfaction of Encore. Encore does not provide technical support for computer hardware or software related issues. Encore dos not provide technical support on any issues related to the configuration of your computer equipment. All devices that are used on the Encore network for Internet Access shall acquire a Dynamically Assigned IP Address that is automatically assigned by the Encore server. Encore does not allow the use of any WI-FI broadcasting of such devices will result in the immediate termination of services ordered without refund.</t>
  </si>
  <si>
    <t>Internet Speed Package Information</t>
  </si>
  <si>
    <t>PREMIUM:</t>
  </si>
  <si>
    <t>ULTRA:</t>
  </si>
  <si>
    <t>Recommended for:</t>
  </si>
  <si>
    <t>Standard Definition webcasting</t>
  </si>
  <si>
    <t>High Definition Webcasting</t>
  </si>
  <si>
    <t>High Definition Video Streaming</t>
  </si>
  <si>
    <t>Ultra high definition video streaming</t>
  </si>
  <si>
    <t>Greater social media application speed</t>
  </si>
  <si>
    <t>Ultra large file sharing</t>
  </si>
  <si>
    <t>Large file sharing</t>
  </si>
  <si>
    <t>Associated Speeds (facility dependent)</t>
  </si>
  <si>
    <t>Download - approx. 15 mbit/s</t>
  </si>
  <si>
    <t>Download - approx. 25 mbit/s</t>
  </si>
  <si>
    <t>Upload - approx. 15 mbit/s</t>
  </si>
  <si>
    <t>Upload - approx. 25 mbit/s</t>
  </si>
  <si>
    <t>THIS PAGE IS REQUIRED FOR WIRED CONNECTIONS ONLY</t>
  </si>
  <si>
    <t>BUSINESS:</t>
  </si>
  <si>
    <t>BOOTH NO:</t>
  </si>
  <si>
    <t>Date communications cabling: Encore is the exclusive installer of Data communications cabling. Encore provides cabling to booths, within booth (excluding under carpet installation) and from Booth-to-Booth. Fibre optic, twisted pair (Cat 5E and 6), and all other data related cables fall under Encore's area of expertise. Please contact us for further details and pricing</t>
  </si>
  <si>
    <t>IMPORTANT!! Prior to installation of service, a complete floor plan is required. Please utilize this grid should you not have your own floor plan to send us.</t>
  </si>
  <si>
    <t>Please mark the floor plan using the following designations</t>
  </si>
  <si>
    <t>X</t>
  </si>
  <si>
    <t>= Internet Connection</t>
  </si>
  <si>
    <t>Orientation = The booth or aisle #,s surrounding your booth. A minimum of two surrounding Booth or Aisle # is required (3 or more would be more helpful) for Encore to accurately install your service.</t>
  </si>
  <si>
    <t>Nombres de jour</t>
  </si>
  <si>
    <t>Date de début</t>
  </si>
  <si>
    <t>Date de Fin</t>
  </si>
  <si>
    <t>Formule =</t>
  </si>
  <si>
    <t>QUANTITÉ</t>
  </si>
  <si>
    <t>ÉQUIPEMENTS DISPONIBLE</t>
  </si>
  <si>
    <t>TAUX ÉVÉNEMENT</t>
  </si>
  <si>
    <t>Avec +-25% d'escompte</t>
  </si>
  <si>
    <t>NOMBRE DE JOUR</t>
  </si>
  <si>
    <t>Main-d'Oeuvre</t>
  </si>
  <si>
    <t>Total MO</t>
  </si>
  <si>
    <t>Frais LX</t>
  </si>
  <si>
    <t>Total LX</t>
  </si>
  <si>
    <t>AFFICHAGE ÉCRAN PLAT (support / tablette en sus)</t>
  </si>
  <si>
    <t xml:space="preserve">22" MONITEUR ACL </t>
  </si>
  <si>
    <t>24" MONITEUR ACL</t>
  </si>
  <si>
    <t xml:space="preserve">32" MONITEUR ACL </t>
  </si>
  <si>
    <r>
      <t xml:space="preserve">43" MONITEUR LED </t>
    </r>
    <r>
      <rPr>
        <i/>
        <sz val="8"/>
        <rFont val="Arial"/>
        <family val="2"/>
      </rPr>
      <t>(multimédia USB possible)</t>
    </r>
  </si>
  <si>
    <r>
      <t xml:space="preserve">52" MONITEUR ACL </t>
    </r>
    <r>
      <rPr>
        <i/>
        <sz val="8"/>
        <rFont val="Arial"/>
        <family val="2"/>
      </rPr>
      <t>(multimédia USB possible)</t>
    </r>
    <r>
      <rPr>
        <sz val="10"/>
        <rFont val="Arial"/>
        <family val="2"/>
      </rPr>
      <t xml:space="preserve">  </t>
    </r>
  </si>
  <si>
    <t>55" LCD FLAT SCREEN MONITOR (USB capability)</t>
  </si>
  <si>
    <r>
      <t xml:space="preserve">60" MONITEUR ACL </t>
    </r>
    <r>
      <rPr>
        <i/>
        <sz val="8"/>
        <rFont val="Arial"/>
        <family val="2"/>
      </rPr>
      <t>(multimédia USB possible)</t>
    </r>
  </si>
  <si>
    <r>
      <t xml:space="preserve">65" MONITEUR LED </t>
    </r>
    <r>
      <rPr>
        <i/>
        <sz val="8"/>
        <rFont val="Arial"/>
        <family val="2"/>
      </rPr>
      <t>(multimédia USB possible)</t>
    </r>
  </si>
  <si>
    <r>
      <t xml:space="preserve">70" MONITEUR ACL </t>
    </r>
    <r>
      <rPr>
        <i/>
        <sz val="8"/>
        <rFont val="Arial"/>
        <family val="2"/>
      </rPr>
      <t>(multimédia USB possible)</t>
    </r>
  </si>
  <si>
    <r>
      <t xml:space="preserve">86" MONITEUR LED TACTILE </t>
    </r>
    <r>
      <rPr>
        <i/>
        <sz val="8"/>
        <rFont val="Arial"/>
        <family val="2"/>
      </rPr>
      <t>(multimédia USB possible)</t>
    </r>
  </si>
  <si>
    <t>LED DISPLAY ROLL UP</t>
  </si>
  <si>
    <r>
      <t xml:space="preserve">SUPPORT DE PLANCHER </t>
    </r>
    <r>
      <rPr>
        <vertAlign val="superscript"/>
        <sz val="10"/>
        <rFont val="Arial"/>
        <family val="2"/>
      </rPr>
      <t>1</t>
    </r>
  </si>
  <si>
    <r>
      <t xml:space="preserve">TABLETTE POUR SUPPORT DE PLANCHER </t>
    </r>
    <r>
      <rPr>
        <vertAlign val="superscript"/>
        <sz val="10"/>
        <rFont val="Arial"/>
        <family val="2"/>
      </rPr>
      <t>1</t>
    </r>
    <r>
      <rPr>
        <sz val="10"/>
        <rFont val="Arial"/>
        <family val="2"/>
      </rPr>
      <t xml:space="preserve"> </t>
    </r>
  </si>
  <si>
    <t>ORDINATEURS ET ACCESSOIRES INFORMATIQUES</t>
  </si>
  <si>
    <r>
      <t xml:space="preserve">ORDINATEUR PORTABLE </t>
    </r>
    <r>
      <rPr>
        <i/>
        <sz val="8"/>
        <rFont val="Arial"/>
        <family val="2"/>
      </rPr>
      <t>(suite office 2013 inclut)</t>
    </r>
  </si>
  <si>
    <t>LECTEUR MULTIMÉDIA NUMÉRIQUE</t>
  </si>
  <si>
    <t>I-PAD</t>
  </si>
  <si>
    <r>
      <t xml:space="preserve">ENSEMBLE DE PRESENTATEUR IPAD SANS-FIL </t>
    </r>
    <r>
      <rPr>
        <i/>
        <sz val="8"/>
        <rFont val="Arial"/>
        <family val="2"/>
      </rPr>
      <t>(Appel TV)</t>
    </r>
  </si>
  <si>
    <t>IMPRIMANTE LASER - MONOCOULEUR, 15PPM</t>
  </si>
  <si>
    <t>IMPRIMANTE LASER COULEUR</t>
  </si>
  <si>
    <t>SYSTÈME DE SON</t>
  </si>
  <si>
    <r>
      <t xml:space="preserve">KIT DE BASE 1    </t>
    </r>
    <r>
      <rPr>
        <i/>
        <sz val="8"/>
        <rFont val="Arial"/>
        <family val="2"/>
      </rPr>
      <t>(1 colonne de son avec caisse pour les graves + 1 micro)</t>
    </r>
  </si>
  <si>
    <r>
      <t xml:space="preserve">KIT DE BASE 2    </t>
    </r>
    <r>
      <rPr>
        <i/>
        <sz val="8"/>
        <rFont val="Arial"/>
        <family val="2"/>
      </rPr>
      <t>(1 colonne de son avec caisse pour les graves + 1 micro sans-fil)</t>
    </r>
  </si>
  <si>
    <t>ECLAIRAGE</t>
  </si>
  <si>
    <r>
      <t xml:space="preserve">ENSEMBLE ECLAIRAGE STAND 10' X 10' SUSPENDU </t>
    </r>
    <r>
      <rPr>
        <i/>
        <sz val="8"/>
        <rFont val="Arial"/>
        <family val="2"/>
      </rPr>
      <t>(1 leko 575 watt + gradateur)</t>
    </r>
  </si>
  <si>
    <r>
      <t xml:space="preserve">ENSEMBLE ECLAIRAGE LED AU SOL </t>
    </r>
    <r>
      <rPr>
        <i/>
        <sz val="8"/>
        <rFont val="Arial"/>
        <family val="2"/>
      </rPr>
      <t>(4 par LED + console)</t>
    </r>
  </si>
  <si>
    <t>CÂBLAGE SUPPLÉMENTAIRE</t>
  </si>
  <si>
    <t>ADAPTATEUR CÂBLE</t>
  </si>
  <si>
    <t>CÂBLE VGA</t>
  </si>
  <si>
    <t>CÂBLE HDMI</t>
  </si>
  <si>
    <t>CÂBLE DVI</t>
  </si>
  <si>
    <t>C&amp;C</t>
  </si>
  <si>
    <t xml:space="preserve"> = </t>
  </si>
  <si>
    <t>Resultat</t>
  </si>
  <si>
    <t>1 437-361-5917</t>
  </si>
  <si>
    <r>
      <t>EXHIBIT END DATE</t>
    </r>
    <r>
      <rPr>
        <b/>
        <sz val="12"/>
        <rFont val="Arial"/>
        <family val="2"/>
      </rPr>
      <t>*</t>
    </r>
    <r>
      <rPr>
        <b/>
        <sz val="9"/>
        <rFont val="Arial"/>
        <family val="2"/>
      </rPr>
      <t>:</t>
    </r>
  </si>
  <si>
    <r>
      <t>EXHIBIT START DATE</t>
    </r>
    <r>
      <rPr>
        <b/>
        <sz val="12"/>
        <rFont val="Arial"/>
        <family val="2"/>
      </rPr>
      <t>*</t>
    </r>
    <r>
      <rPr>
        <b/>
        <sz val="9"/>
        <rFont val="Arial"/>
        <family val="2"/>
      </rPr>
      <t>:</t>
    </r>
  </si>
  <si>
    <r>
      <t>INSTALLATION DATE</t>
    </r>
    <r>
      <rPr>
        <b/>
        <sz val="12"/>
        <rFont val="Arial"/>
        <family val="2"/>
      </rPr>
      <t>*</t>
    </r>
    <r>
      <rPr>
        <b/>
        <sz val="9"/>
        <rFont val="Arial"/>
        <family val="2"/>
      </rPr>
      <t>:</t>
    </r>
  </si>
  <si>
    <t>* DATE FORMAT: 2025-06-21</t>
  </si>
  <si>
    <r>
      <t xml:space="preserve">52" LCD FLAT SCREEN MONITOR* </t>
    </r>
    <r>
      <rPr>
        <i/>
        <sz val="8"/>
        <rFont val="Arial"/>
        <family val="2"/>
      </rPr>
      <t>(USB capability)</t>
    </r>
    <r>
      <rPr>
        <sz val="10"/>
        <rFont val="Arial"/>
        <family val="2"/>
      </rPr>
      <t xml:space="preserve"> </t>
    </r>
  </si>
  <si>
    <r>
      <t xml:space="preserve">43" LED FLAT SCREEN MONITOR* </t>
    </r>
    <r>
      <rPr>
        <i/>
        <sz val="8"/>
        <rFont val="Arial"/>
        <family val="2"/>
      </rPr>
      <t xml:space="preserve">(USB capability)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</si>
</sst>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 #,##0.00_)\ &quot;$&quot;_ ;_ * \(#,##0.00\)\ &quot;$&quot;_ ;_ * &quot;-&quot;??_)\ &quot;$&quot;_ ;_ @_ "/>
    <numFmt numFmtId="164" formatCode="_(&quot;$&quot;* #,##0.00_);_(&quot;$&quot;* \(#,##0.00\);_(&quot;$&quot;* &quot;-&quot;??_);_(@_)"/>
    <numFmt numFmtId="165" formatCode="&quot;$&quot;#,##0.00"/>
    <numFmt numFmtId="166" formatCode="0.000%"/>
    <numFmt numFmtId="167" formatCode="0.0%"/>
    <numFmt numFmtId="168" formatCode="[$-F800]dddd\,\ mmmm\ dd\,\ yyyy"/>
  </numFmts>
  <fonts count="46" x14ac:knownFonts="1">
    <font>
      <sz val="11"/>
      <color theme="1"/>
      <name val="Calibri"/>
      <family val="2"/>
      <scheme val="minor"/>
    </font>
    <font>
      <sz val="11"/>
      <color theme="1"/>
      <name val="Calibri"/>
      <family val="2"/>
      <scheme val="minor"/>
    </font>
    <font>
      <b/>
      <sz val="14"/>
      <name val="Arial"/>
      <family val="2"/>
    </font>
    <font>
      <b/>
      <sz val="11"/>
      <name val="Arial"/>
      <family val="2"/>
    </font>
    <font>
      <b/>
      <sz val="9"/>
      <name val="Arial"/>
      <family val="2"/>
    </font>
    <font>
      <sz val="10"/>
      <name val="Arial"/>
      <family val="2"/>
    </font>
    <font>
      <b/>
      <sz val="10"/>
      <name val="Arial"/>
      <family val="2"/>
    </font>
    <font>
      <b/>
      <sz val="8"/>
      <name val="Arial"/>
      <family val="2"/>
    </font>
    <font>
      <sz val="10"/>
      <name val="Arial Black"/>
      <family val="2"/>
    </font>
    <font>
      <vertAlign val="superscript"/>
      <sz val="10"/>
      <name val="Arial"/>
      <family val="2"/>
    </font>
    <font>
      <b/>
      <sz val="10"/>
      <name val="Arial Black"/>
      <family val="2"/>
    </font>
    <font>
      <sz val="10"/>
      <name val="Arial Narrow"/>
      <family val="2"/>
    </font>
    <font>
      <b/>
      <sz val="8"/>
      <color rgb="FFC00000"/>
      <name val="Arial"/>
      <family val="2"/>
    </font>
    <font>
      <b/>
      <sz val="10"/>
      <color rgb="FFC00000"/>
      <name val="Arial"/>
      <family val="2"/>
    </font>
    <font>
      <b/>
      <u/>
      <sz val="11"/>
      <name val="Arial"/>
      <family val="2"/>
    </font>
    <font>
      <sz val="11"/>
      <name val="Arial"/>
      <family val="2"/>
    </font>
    <font>
      <b/>
      <sz val="9"/>
      <name val="Arial Narrow"/>
      <family val="2"/>
    </font>
    <font>
      <b/>
      <sz val="14"/>
      <name val="Arial Narrow"/>
      <family val="2"/>
    </font>
    <font>
      <b/>
      <sz val="12"/>
      <name val="Arial Narrow"/>
      <family val="2"/>
    </font>
    <font>
      <u/>
      <sz val="10"/>
      <color indexed="12"/>
      <name val="Arial"/>
      <family val="2"/>
    </font>
    <font>
      <b/>
      <sz val="16"/>
      <name val="Arial"/>
      <family val="2"/>
    </font>
    <font>
      <b/>
      <sz val="12"/>
      <name val="Arial"/>
      <family val="2"/>
    </font>
    <font>
      <sz val="12"/>
      <name val="Arial"/>
      <family val="2"/>
    </font>
    <font>
      <sz val="9"/>
      <name val="Arial Narrow"/>
      <family val="2"/>
    </font>
    <font>
      <sz val="10"/>
      <color indexed="10"/>
      <name val="Arial Narrow"/>
      <family val="2"/>
    </font>
    <font>
      <sz val="14"/>
      <name val="Arial Narrow"/>
      <family val="2"/>
    </font>
    <font>
      <sz val="12"/>
      <color indexed="10"/>
      <name val="Arial"/>
      <family val="2"/>
    </font>
    <font>
      <sz val="9"/>
      <name val="Arial"/>
      <family val="2"/>
    </font>
    <font>
      <sz val="12"/>
      <name val="Arial Narrow"/>
      <family val="2"/>
    </font>
    <font>
      <sz val="10"/>
      <color indexed="10"/>
      <name val="Arial"/>
      <family val="2"/>
    </font>
    <font>
      <b/>
      <i/>
      <sz val="12"/>
      <name val="Arial Narrow"/>
      <family val="2"/>
    </font>
    <font>
      <b/>
      <sz val="12"/>
      <color indexed="10"/>
      <name val="Arial"/>
      <family val="2"/>
    </font>
    <font>
      <sz val="14"/>
      <name val="Arial"/>
      <family val="2"/>
    </font>
    <font>
      <u/>
      <sz val="10"/>
      <name val="Arial"/>
      <family val="2"/>
    </font>
    <font>
      <b/>
      <u/>
      <sz val="14"/>
      <name val="Arial"/>
      <family val="2"/>
    </font>
    <font>
      <b/>
      <sz val="16"/>
      <color rgb="FFC00000"/>
      <name val="Arial"/>
      <family val="2"/>
    </font>
    <font>
      <b/>
      <sz val="11"/>
      <color theme="1"/>
      <name val="Calibri"/>
      <family val="2"/>
      <scheme val="minor"/>
    </font>
    <font>
      <b/>
      <sz val="12"/>
      <color theme="1"/>
      <name val="Calibri"/>
      <family val="2"/>
      <scheme val="minor"/>
    </font>
    <font>
      <b/>
      <sz val="10"/>
      <color theme="1"/>
      <name val="Arial"/>
      <family val="2"/>
    </font>
    <font>
      <b/>
      <i/>
      <u/>
      <sz val="18"/>
      <color theme="1"/>
      <name val="Calibri"/>
      <family val="2"/>
      <scheme val="minor"/>
    </font>
    <font>
      <sz val="14"/>
      <color theme="1"/>
      <name val="Calibri"/>
      <family val="2"/>
      <scheme val="minor"/>
    </font>
    <font>
      <i/>
      <sz val="8"/>
      <name val="Arial"/>
      <family val="2"/>
    </font>
    <font>
      <sz val="10"/>
      <color theme="1"/>
      <name val="Arial"/>
      <family val="2"/>
    </font>
    <font>
      <i/>
      <sz val="10"/>
      <name val="Arial"/>
      <family val="2"/>
    </font>
    <font>
      <sz val="10"/>
      <color rgb="FFFF0000"/>
      <name val="Arial"/>
      <family val="2"/>
    </font>
    <font>
      <vertAlign val="superscript"/>
      <sz val="10"/>
      <color rgb="FFFF0000"/>
      <name val="Arial"/>
      <family val="2"/>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CCFFCC"/>
        <bgColor indexed="64"/>
      </patternFill>
    </fill>
    <fill>
      <patternFill patternType="solid">
        <fgColor theme="0" tint="-0.249977111117893"/>
        <bgColor indexed="64"/>
      </patternFill>
    </fill>
    <fill>
      <patternFill patternType="solid">
        <fgColor indexed="22"/>
        <bgColor indexed="64"/>
      </patternFill>
    </fill>
    <fill>
      <patternFill patternType="solid">
        <fgColor rgb="FFFFFFFF"/>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D5EBCD"/>
        <bgColor indexed="64"/>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44" fontId="1" fillId="0" borderId="0" applyFont="0" applyFill="0" applyBorder="0" applyAlignment="0" applyProtection="0"/>
    <xf numFmtId="0" fontId="19" fillId="0" borderId="0" applyNumberFormat="0" applyFill="0" applyBorder="0" applyAlignment="0" applyProtection="0">
      <alignment vertical="top"/>
      <protection locked="0"/>
    </xf>
  </cellStyleXfs>
  <cellXfs count="278">
    <xf numFmtId="0" fontId="0" fillId="0" borderId="0" xfId="0"/>
    <xf numFmtId="0" fontId="3" fillId="2" borderId="0" xfId="0" applyFont="1" applyFill="1" applyAlignment="1">
      <alignment horizontal="left" vertical="center"/>
    </xf>
    <xf numFmtId="0" fontId="6" fillId="3" borderId="0" xfId="0" applyFont="1" applyFill="1" applyAlignment="1">
      <alignment horizontal="left" vertical="center"/>
    </xf>
    <xf numFmtId="0" fontId="11" fillId="0" borderId="0" xfId="0" applyFont="1" applyAlignment="1">
      <alignment vertical="center"/>
    </xf>
    <xf numFmtId="0" fontId="5" fillId="2" borderId="0" xfId="0" applyFont="1" applyFill="1" applyAlignment="1">
      <alignment horizontal="left" vertical="center"/>
    </xf>
    <xf numFmtId="0" fontId="5" fillId="2" borderId="10"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6" fillId="6" borderId="10" xfId="0" applyFont="1" applyFill="1" applyBorder="1" applyAlignment="1">
      <alignment vertical="center"/>
    </xf>
    <xf numFmtId="0" fontId="6" fillId="6" borderId="2" xfId="0" applyFont="1" applyFill="1" applyBorder="1" applyAlignment="1">
      <alignment vertical="center"/>
    </xf>
    <xf numFmtId="0" fontId="6" fillId="6" borderId="11" xfId="0" applyFont="1" applyFill="1" applyBorder="1" applyAlignment="1">
      <alignment vertical="center"/>
    </xf>
    <xf numFmtId="0" fontId="5" fillId="3" borderId="2" xfId="0" applyFont="1" applyFill="1" applyBorder="1" applyAlignment="1">
      <alignment vertical="center"/>
    </xf>
    <xf numFmtId="0" fontId="5" fillId="3" borderId="11" xfId="0" applyFont="1" applyFill="1" applyBorder="1" applyAlignment="1">
      <alignment vertical="center"/>
    </xf>
    <xf numFmtId="0" fontId="11" fillId="0" borderId="0" xfId="0" applyFont="1" applyAlignment="1">
      <alignment horizontal="right" indent="1"/>
    </xf>
    <xf numFmtId="165" fontId="0" fillId="0" borderId="0" xfId="0" applyNumberFormat="1"/>
    <xf numFmtId="0" fontId="5" fillId="0" borderId="0" xfId="0" applyFont="1"/>
    <xf numFmtId="0" fontId="14" fillId="3" borderId="0" xfId="0" applyFont="1" applyFill="1" applyAlignment="1">
      <alignment horizontal="left" vertical="center"/>
    </xf>
    <xf numFmtId="166" fontId="16" fillId="0" borderId="0" xfId="0" applyNumberFormat="1" applyFont="1" applyAlignment="1">
      <alignment horizontal="center"/>
    </xf>
    <xf numFmtId="167" fontId="11" fillId="0" borderId="0" xfId="0" applyNumberFormat="1" applyFont="1" applyAlignment="1">
      <alignment horizontal="right" indent="1"/>
    </xf>
    <xf numFmtId="0" fontId="2" fillId="2" borderId="0" xfId="0" applyFont="1" applyFill="1" applyAlignment="1">
      <alignment horizontal="left" vertical="center"/>
    </xf>
    <xf numFmtId="0" fontId="32" fillId="2" borderId="0" xfId="0" applyFont="1" applyFill="1" applyAlignment="1">
      <alignment horizontal="left" vertical="center"/>
    </xf>
    <xf numFmtId="0" fontId="21" fillId="3" borderId="0" xfId="0" applyFont="1" applyFill="1" applyAlignment="1">
      <alignment horizontal="left" vertical="center"/>
    </xf>
    <xf numFmtId="0" fontId="33" fillId="2" borderId="0" xfId="2" applyFont="1" applyFill="1" applyBorder="1" applyAlignment="1" applyProtection="1">
      <alignment horizontal="left" vertical="center"/>
    </xf>
    <xf numFmtId="0" fontId="34" fillId="2" borderId="0" xfId="2" applyFont="1" applyFill="1" applyBorder="1" applyAlignment="1" applyProtection="1">
      <alignment horizontal="left" vertical="center"/>
    </xf>
    <xf numFmtId="165" fontId="6"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5" fillId="2" borderId="12" xfId="0" applyFont="1" applyFill="1" applyBorder="1" applyAlignment="1">
      <alignment horizontal="left" vertical="center"/>
    </xf>
    <xf numFmtId="0" fontId="5" fillId="2" borderId="13" xfId="0" applyFont="1" applyFill="1" applyBorder="1" applyAlignment="1">
      <alignment horizontal="left" vertical="center"/>
    </xf>
    <xf numFmtId="0" fontId="2" fillId="2" borderId="3" xfId="0" applyFont="1" applyFill="1" applyBorder="1" applyAlignment="1">
      <alignment horizontal="left" vertical="center"/>
    </xf>
    <xf numFmtId="0" fontId="21" fillId="2" borderId="3" xfId="0" applyFont="1" applyFill="1" applyBorder="1" applyAlignment="1">
      <alignment horizontal="left" vertical="center"/>
    </xf>
    <xf numFmtId="0" fontId="33" fillId="2" borderId="3" xfId="2" applyFont="1" applyFill="1" applyBorder="1" applyAlignment="1" applyProtection="1">
      <alignment horizontal="left" vertical="center"/>
    </xf>
    <xf numFmtId="0" fontId="32" fillId="2" borderId="3" xfId="0" applyFont="1" applyFill="1" applyBorder="1" applyAlignment="1">
      <alignment horizontal="left" vertical="center"/>
    </xf>
    <xf numFmtId="0" fontId="34" fillId="2" borderId="3" xfId="2" applyFont="1" applyFill="1" applyBorder="1" applyAlignment="1" applyProtection="1">
      <alignment horizontal="left" vertical="center"/>
    </xf>
    <xf numFmtId="165" fontId="6" fillId="2" borderId="3" xfId="0" applyNumberFormat="1" applyFont="1" applyFill="1" applyBorder="1" applyAlignment="1">
      <alignment horizontal="left" vertical="center"/>
    </xf>
    <xf numFmtId="165" fontId="5" fillId="2" borderId="3" xfId="0" applyNumberFormat="1" applyFont="1" applyFill="1" applyBorder="1" applyAlignment="1">
      <alignment horizontal="left" vertical="center"/>
    </xf>
    <xf numFmtId="0" fontId="5" fillId="2" borderId="20" xfId="0" applyFont="1" applyFill="1" applyBorder="1" applyAlignment="1">
      <alignment horizontal="left" vertical="center"/>
    </xf>
    <xf numFmtId="0" fontId="14" fillId="7" borderId="0" xfId="0" applyFont="1" applyFill="1" applyAlignment="1">
      <alignment horizontal="left" vertical="center"/>
    </xf>
    <xf numFmtId="0" fontId="5" fillId="2" borderId="21" xfId="0" applyFont="1" applyFill="1" applyBorder="1" applyAlignment="1">
      <alignment horizontal="left" vertical="center"/>
    </xf>
    <xf numFmtId="0" fontId="3" fillId="7" borderId="0" xfId="0" applyFont="1" applyFill="1" applyAlignment="1">
      <alignment horizontal="left" vertical="center"/>
    </xf>
    <xf numFmtId="0" fontId="15" fillId="7" borderId="0" xfId="0" applyFont="1" applyFill="1" applyAlignment="1">
      <alignment horizontal="left" vertical="center"/>
    </xf>
    <xf numFmtId="0" fontId="2" fillId="2" borderId="20" xfId="0" applyFont="1" applyFill="1" applyBorder="1" applyAlignment="1">
      <alignment horizontal="left" vertical="center"/>
    </xf>
    <xf numFmtId="0" fontId="5" fillId="2" borderId="8" xfId="0" applyFont="1" applyFill="1" applyBorder="1" applyAlignment="1">
      <alignment horizontal="left" vertical="center"/>
    </xf>
    <xf numFmtId="0" fontId="15" fillId="7"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34" fillId="2" borderId="20" xfId="2" applyFont="1" applyFill="1" applyBorder="1" applyAlignment="1" applyProtection="1">
      <alignment horizontal="left" vertical="center"/>
    </xf>
    <xf numFmtId="0" fontId="20" fillId="2" borderId="0" xfId="0" applyFont="1" applyFill="1" applyAlignment="1">
      <alignment horizontal="center" vertical="center"/>
    </xf>
    <xf numFmtId="0" fontId="22" fillId="3" borderId="0" xfId="0" applyFont="1" applyFill="1" applyAlignment="1">
      <alignment horizontal="left" vertical="center"/>
    </xf>
    <xf numFmtId="0" fontId="22" fillId="3" borderId="0" xfId="0" applyFont="1" applyFill="1" applyAlignment="1">
      <alignment vertical="center"/>
    </xf>
    <xf numFmtId="0" fontId="21" fillId="3" borderId="0" xfId="0" applyFont="1" applyFill="1" applyAlignment="1">
      <alignment horizontal="right" vertical="center"/>
    </xf>
    <xf numFmtId="0" fontId="7" fillId="2" borderId="0" xfId="0" applyFont="1" applyFill="1" applyAlignment="1">
      <alignment horizontal="left" vertical="center"/>
    </xf>
    <xf numFmtId="0" fontId="6" fillId="2" borderId="0" xfId="0" applyFont="1" applyFill="1" applyAlignment="1">
      <alignment horizontal="right" vertical="center"/>
    </xf>
    <xf numFmtId="0" fontId="6" fillId="0" borderId="0" xfId="0" applyFont="1" applyAlignment="1">
      <alignment horizontal="left" vertical="center" textRotation="90"/>
    </xf>
    <xf numFmtId="0" fontId="6" fillId="2" borderId="0" xfId="0" applyFont="1" applyFill="1" applyAlignment="1">
      <alignment horizontal="center" vertical="center" textRotation="90"/>
    </xf>
    <xf numFmtId="0" fontId="6" fillId="2" borderId="0" xfId="0" applyFont="1" applyFill="1" applyAlignment="1">
      <alignment horizontal="left" vertical="center" textRotation="90"/>
    </xf>
    <xf numFmtId="49" fontId="2" fillId="2" borderId="0" xfId="0" applyNumberFormat="1" applyFont="1" applyFill="1" applyAlignment="1">
      <alignment horizontal="left" vertical="center"/>
    </xf>
    <xf numFmtId="0" fontId="0" fillId="0" borderId="7" xfId="0" applyBorder="1"/>
    <xf numFmtId="0" fontId="36" fillId="5" borderId="7" xfId="0" applyFont="1" applyFill="1" applyBorder="1"/>
    <xf numFmtId="0" fontId="20" fillId="0" borderId="0" xfId="0" applyFont="1" applyAlignment="1">
      <alignment horizontal="center" vertical="center"/>
    </xf>
    <xf numFmtId="0" fontId="21" fillId="0" borderId="0" xfId="0" applyFont="1" applyAlignment="1">
      <alignment horizontal="center"/>
    </xf>
    <xf numFmtId="0" fontId="23" fillId="0" borderId="0" xfId="0" applyFont="1"/>
    <xf numFmtId="0" fontId="11" fillId="0" borderId="0" xfId="0" applyFont="1" applyAlignment="1">
      <alignment horizontal="right"/>
    </xf>
    <xf numFmtId="0" fontId="24" fillId="0" borderId="0" xfId="0" applyFont="1" applyAlignment="1">
      <alignment horizontal="right"/>
    </xf>
    <xf numFmtId="0" fontId="6" fillId="0" borderId="0" xfId="0" applyFont="1" applyAlignment="1">
      <alignment horizontal="center"/>
    </xf>
    <xf numFmtId="0" fontId="11" fillId="0" borderId="0" xfId="0" applyFont="1" applyAlignment="1">
      <alignment horizontal="left"/>
    </xf>
    <xf numFmtId="0" fontId="25" fillId="0" borderId="0" xfId="0" applyFont="1"/>
    <xf numFmtId="0" fontId="22" fillId="0" borderId="0" xfId="0" applyFont="1"/>
    <xf numFmtId="16" fontId="22" fillId="0" borderId="0" xfId="0" applyNumberFormat="1" applyFont="1"/>
    <xf numFmtId="0" fontId="26" fillId="0" borderId="0" xfId="0" applyFont="1"/>
    <xf numFmtId="0" fontId="27" fillId="0" borderId="0" xfId="0" applyFont="1"/>
    <xf numFmtId="0" fontId="17" fillId="0" borderId="0" xfId="0" applyFont="1"/>
    <xf numFmtId="0" fontId="28" fillId="0" borderId="0" xfId="0" applyFont="1"/>
    <xf numFmtId="0" fontId="6" fillId="0" borderId="0" xfId="0" applyFont="1"/>
    <xf numFmtId="0" fontId="16" fillId="0" borderId="0" xfId="0" applyFont="1" applyAlignment="1">
      <alignment horizontal="center" vertical="top"/>
    </xf>
    <xf numFmtId="0" fontId="4" fillId="0" borderId="0" xfId="0" applyFont="1" applyAlignment="1">
      <alignment horizontal="center"/>
    </xf>
    <xf numFmtId="0" fontId="16" fillId="0" borderId="0" xfId="0" applyFont="1"/>
    <xf numFmtId="0" fontId="29" fillId="0" borderId="0" xfId="0" applyFont="1"/>
    <xf numFmtId="0" fontId="28" fillId="0" borderId="0" xfId="0" applyFont="1" applyAlignment="1">
      <alignment vertical="center"/>
    </xf>
    <xf numFmtId="0" fontId="0" fillId="0" borderId="0" xfId="0" applyAlignment="1">
      <alignment horizontal="center"/>
    </xf>
    <xf numFmtId="16" fontId="0" fillId="0" borderId="0" xfId="0" applyNumberFormat="1"/>
    <xf numFmtId="0" fontId="25" fillId="0" borderId="0" xfId="0" applyFont="1" applyAlignment="1">
      <alignment horizontal="left" wrapText="1"/>
    </xf>
    <xf numFmtId="0" fontId="25" fillId="0" borderId="0" xfId="0" applyFont="1" applyAlignment="1">
      <alignment wrapText="1"/>
    </xf>
    <xf numFmtId="0" fontId="30" fillId="0" borderId="0" xfId="0" applyFont="1" applyAlignment="1">
      <alignment horizontal="left" indent="1"/>
    </xf>
    <xf numFmtId="16" fontId="21" fillId="0" borderId="0" xfId="0" applyNumberFormat="1" applyFont="1" applyAlignment="1">
      <alignment horizontal="left" indent="1"/>
    </xf>
    <xf numFmtId="0" fontId="31" fillId="0" borderId="0" xfId="0" applyFont="1" applyAlignment="1">
      <alignment horizontal="left" indent="1"/>
    </xf>
    <xf numFmtId="0" fontId="21" fillId="0" borderId="0" xfId="0" applyFont="1" applyAlignment="1">
      <alignment horizontal="left" indent="1"/>
    </xf>
    <xf numFmtId="16" fontId="5" fillId="0" borderId="0" xfId="0" applyNumberFormat="1" applyFont="1"/>
    <xf numFmtId="0" fontId="5" fillId="0" borderId="7" xfId="0" applyFont="1" applyBorder="1" applyAlignment="1">
      <alignment horizontal="center" vertical="center"/>
    </xf>
    <xf numFmtId="0" fontId="3" fillId="2" borderId="10" xfId="0" applyFont="1" applyFill="1" applyBorder="1" applyAlignment="1">
      <alignment horizontal="left" vertical="center"/>
    </xf>
    <xf numFmtId="0" fontId="3" fillId="2" borderId="2" xfId="0" applyFont="1" applyFill="1" applyBorder="1" applyAlignment="1">
      <alignment horizontal="left" vertical="center"/>
    </xf>
    <xf numFmtId="0" fontId="3" fillId="2" borderId="11" xfId="0" applyFont="1" applyFill="1" applyBorder="1" applyAlignment="1">
      <alignment horizontal="left" vertical="center"/>
    </xf>
    <xf numFmtId="44" fontId="0" fillId="0" borderId="0" xfId="0" applyNumberFormat="1" applyAlignment="1">
      <alignment horizontal="center"/>
    </xf>
    <xf numFmtId="0" fontId="22" fillId="0" borderId="0" xfId="0" applyFont="1" applyAlignment="1">
      <alignment vertical="top" wrapText="1"/>
    </xf>
    <xf numFmtId="0" fontId="0" fillId="0" borderId="8" xfId="0" applyBorder="1"/>
    <xf numFmtId="0" fontId="0" fillId="0" borderId="1" xfId="0" applyBorder="1"/>
    <xf numFmtId="0" fontId="0" fillId="0" borderId="9" xfId="0" applyBorder="1"/>
    <xf numFmtId="49" fontId="5" fillId="0" borderId="7" xfId="0" applyNumberFormat="1" applyFont="1" applyBorder="1" applyAlignment="1">
      <alignment horizontal="center" vertical="center"/>
    </xf>
    <xf numFmtId="0" fontId="4" fillId="3" borderId="0" xfId="0" applyFont="1" applyFill="1" applyAlignment="1">
      <alignment vertical="center"/>
    </xf>
    <xf numFmtId="0" fontId="4" fillId="3" borderId="0" xfId="0" applyFont="1" applyFill="1" applyAlignment="1">
      <alignment horizontal="left" vertical="center"/>
    </xf>
    <xf numFmtId="0" fontId="36" fillId="0" borderId="0" xfId="0" applyFont="1"/>
    <xf numFmtId="0" fontId="2" fillId="2" borderId="0" xfId="0" applyFont="1" applyFill="1" applyAlignment="1">
      <alignment horizontal="justify" vertical="justify" wrapText="1"/>
    </xf>
    <xf numFmtId="0" fontId="5" fillId="2" borderId="12" xfId="0" applyFont="1" applyFill="1" applyBorder="1" applyAlignment="1" applyProtection="1">
      <alignment horizontal="center" vertical="center"/>
      <protection locked="0"/>
    </xf>
    <xf numFmtId="0" fontId="5" fillId="3" borderId="13" xfId="0" applyFont="1" applyFill="1" applyBorder="1" applyAlignment="1" applyProtection="1">
      <alignment horizontal="center" vertical="center"/>
      <protection locked="0"/>
    </xf>
    <xf numFmtId="0" fontId="5" fillId="2" borderId="8" xfId="0" applyFont="1" applyFill="1" applyBorder="1" applyAlignment="1" applyProtection="1">
      <alignment horizontal="center" vertical="center"/>
      <protection locked="0"/>
    </xf>
    <xf numFmtId="0" fontId="5" fillId="2" borderId="9"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26" xfId="0" applyFont="1" applyFill="1" applyBorder="1" applyAlignment="1" applyProtection="1">
      <alignment horizontal="center" vertical="center"/>
      <protection locked="0"/>
    </xf>
    <xf numFmtId="0" fontId="5" fillId="2" borderId="17" xfId="0" applyFont="1" applyFill="1" applyBorder="1" applyAlignment="1" applyProtection="1">
      <alignment horizontal="center" vertical="center"/>
      <protection locked="0"/>
    </xf>
    <xf numFmtId="0" fontId="5" fillId="2" borderId="30" xfId="0" applyFont="1" applyFill="1" applyBorder="1" applyAlignment="1" applyProtection="1">
      <alignment horizontal="center" vertical="center"/>
      <protection locked="0"/>
    </xf>
    <xf numFmtId="0" fontId="5" fillId="2" borderId="31" xfId="0" applyFont="1" applyFill="1" applyBorder="1" applyAlignment="1" applyProtection="1">
      <alignment horizontal="center" vertical="center"/>
      <protection locked="0"/>
    </xf>
    <xf numFmtId="0" fontId="5" fillId="3" borderId="3" xfId="0" applyFont="1" applyFill="1" applyBorder="1" applyAlignment="1" applyProtection="1">
      <alignment horizontal="center" vertical="center"/>
      <protection locked="0"/>
    </xf>
    <xf numFmtId="0" fontId="5" fillId="2" borderId="18" xfId="0" applyFont="1" applyFill="1" applyBorder="1" applyAlignment="1" applyProtection="1">
      <alignment horizontal="center" vertical="center"/>
      <protection locked="0"/>
    </xf>
    <xf numFmtId="0" fontId="5" fillId="2" borderId="24" xfId="0" applyFont="1" applyFill="1" applyBorder="1" applyAlignment="1" applyProtection="1">
      <alignment horizontal="center" vertical="center"/>
      <protection locked="0"/>
    </xf>
    <xf numFmtId="0" fontId="5" fillId="2" borderId="1"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0" fontId="5" fillId="2" borderId="20"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0" fontId="5" fillId="2" borderId="14" xfId="0" applyFont="1" applyFill="1" applyBorder="1" applyAlignment="1" applyProtection="1">
      <alignment horizontal="center" vertical="center"/>
      <protection locked="0"/>
    </xf>
    <xf numFmtId="0" fontId="5" fillId="2" borderId="22" xfId="0" applyFont="1" applyFill="1" applyBorder="1" applyAlignment="1" applyProtection="1">
      <alignment horizontal="center" vertical="center"/>
      <protection locked="0"/>
    </xf>
    <xf numFmtId="0" fontId="5" fillId="2" borderId="23" xfId="0" applyFont="1" applyFill="1" applyBorder="1" applyAlignment="1" applyProtection="1">
      <alignment horizontal="center" vertical="center"/>
      <protection locked="0"/>
    </xf>
    <xf numFmtId="0" fontId="5" fillId="2" borderId="15" xfId="0" applyFont="1" applyFill="1" applyBorder="1" applyAlignment="1" applyProtection="1">
      <alignment horizontal="center" vertical="center"/>
      <protection locked="0"/>
    </xf>
    <xf numFmtId="0" fontId="5" fillId="2" borderId="16" xfId="0" applyFont="1" applyFill="1" applyBorder="1" applyAlignment="1" applyProtection="1">
      <alignment horizontal="center" vertical="center"/>
      <protection locked="0"/>
    </xf>
    <xf numFmtId="0" fontId="5" fillId="2" borderId="28" xfId="0" applyFont="1" applyFill="1" applyBorder="1" applyAlignment="1" applyProtection="1">
      <alignment horizontal="center" vertical="center"/>
      <protection locked="0"/>
    </xf>
    <xf numFmtId="0" fontId="5" fillId="2" borderId="21" xfId="0" applyFont="1" applyFill="1" applyBorder="1" applyAlignment="1" applyProtection="1">
      <alignment horizontal="center" vertical="center"/>
      <protection locked="0"/>
    </xf>
    <xf numFmtId="0" fontId="5" fillId="3" borderId="0" xfId="0" applyFont="1" applyFill="1" applyAlignment="1" applyProtection="1">
      <alignment horizontal="center" vertical="center"/>
      <protection locked="0"/>
    </xf>
    <xf numFmtId="0" fontId="35" fillId="2" borderId="0" xfId="0" applyFont="1" applyFill="1" applyAlignment="1">
      <alignment horizontal="center" vertical="center"/>
    </xf>
    <xf numFmtId="0" fontId="21" fillId="10" borderId="1" xfId="0" applyFont="1" applyFill="1" applyBorder="1" applyAlignment="1" applyProtection="1">
      <alignment horizontal="center" vertical="center"/>
      <protection locked="0"/>
    </xf>
    <xf numFmtId="0" fontId="22" fillId="10" borderId="1" xfId="0" applyFont="1" applyFill="1" applyBorder="1" applyAlignment="1" applyProtection="1">
      <alignment horizontal="center" vertical="center"/>
      <protection locked="0"/>
    </xf>
    <xf numFmtId="0" fontId="6" fillId="2" borderId="0" xfId="0" applyFont="1" applyFill="1" applyAlignment="1">
      <alignment horizontal="left" vertical="center" wrapText="1"/>
    </xf>
    <xf numFmtId="0" fontId="25" fillId="0" borderId="0" xfId="0" applyFont="1" applyAlignment="1">
      <alignment horizontal="left" vertical="top" wrapText="1"/>
    </xf>
    <xf numFmtId="0" fontId="20" fillId="0" borderId="0" xfId="0" applyFont="1" applyAlignment="1">
      <alignment horizontal="center" vertical="center"/>
    </xf>
    <xf numFmtId="0" fontId="25" fillId="2" borderId="0" xfId="0" applyFont="1" applyFill="1" applyAlignment="1">
      <alignment horizontal="justify" vertical="justify" wrapText="1"/>
    </xf>
    <xf numFmtId="0" fontId="20" fillId="2" borderId="0" xfId="0" applyFont="1" applyFill="1" applyAlignment="1">
      <alignment horizontal="center" vertical="center"/>
    </xf>
    <xf numFmtId="0" fontId="4" fillId="3" borderId="0" xfId="0" applyFont="1" applyFill="1" applyAlignment="1">
      <alignment horizontal="right" vertical="center"/>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9" fillId="0" borderId="15" xfId="2" applyFill="1" applyBorder="1" applyAlignment="1" applyProtection="1">
      <alignment horizontal="center" vertical="center"/>
    </xf>
    <xf numFmtId="0" fontId="18" fillId="0" borderId="15" xfId="0" applyFont="1" applyBorder="1" applyAlignment="1">
      <alignment horizontal="center" vertical="center"/>
    </xf>
    <xf numFmtId="0" fontId="18" fillId="0" borderId="16" xfId="0" applyFont="1" applyBorder="1" applyAlignment="1">
      <alignment horizontal="center" vertical="center"/>
    </xf>
    <xf numFmtId="0" fontId="18" fillId="0" borderId="18" xfId="0" applyFont="1" applyBorder="1" applyAlignment="1">
      <alignment horizontal="center" vertical="center"/>
    </xf>
    <xf numFmtId="0" fontId="18" fillId="0" borderId="19" xfId="0" applyFont="1" applyBorder="1" applyAlignment="1">
      <alignment horizontal="center" vertical="center"/>
    </xf>
    <xf numFmtId="0" fontId="4" fillId="0" borderId="0" xfId="0" applyFont="1" applyAlignment="1">
      <alignment horizontal="right"/>
    </xf>
    <xf numFmtId="0" fontId="4" fillId="3" borderId="0" xfId="0" applyFont="1" applyFill="1" applyAlignment="1">
      <alignment horizontal="center" vertical="center"/>
    </xf>
    <xf numFmtId="0" fontId="3" fillId="5" borderId="4" xfId="0" applyFont="1" applyFill="1" applyBorder="1" applyAlignment="1">
      <alignment horizontal="center"/>
    </xf>
    <xf numFmtId="0" fontId="3" fillId="5" borderId="5" xfId="0" applyFont="1" applyFill="1" applyBorder="1" applyAlignment="1">
      <alignment horizontal="center"/>
    </xf>
    <xf numFmtId="0" fontId="3" fillId="5" borderId="6" xfId="0" applyFont="1" applyFill="1" applyBorder="1" applyAlignment="1">
      <alignment horizontal="center"/>
    </xf>
    <xf numFmtId="0" fontId="22" fillId="0" borderId="0" xfId="0" applyFont="1" applyAlignment="1">
      <alignment horizontal="left" vertical="top" wrapText="1"/>
    </xf>
    <xf numFmtId="0" fontId="3" fillId="2" borderId="10" xfId="0" applyFont="1" applyFill="1" applyBorder="1" applyAlignment="1">
      <alignment horizontal="left" vertical="center"/>
    </xf>
    <xf numFmtId="0" fontId="3" fillId="2" borderId="2" xfId="0" applyFont="1" applyFill="1" applyBorder="1" applyAlignment="1">
      <alignment horizontal="left" vertical="center"/>
    </xf>
    <xf numFmtId="0" fontId="3" fillId="2" borderId="11" xfId="0" applyFont="1" applyFill="1" applyBorder="1" applyAlignment="1">
      <alignment horizontal="left" vertical="center"/>
    </xf>
    <xf numFmtId="44" fontId="0" fillId="0" borderId="7" xfId="0" applyNumberFormat="1" applyBorder="1" applyAlignment="1">
      <alignment horizontal="center"/>
    </xf>
    <xf numFmtId="0" fontId="0" fillId="0" borderId="7" xfId="0" applyBorder="1" applyAlignment="1">
      <alignment horizontal="center"/>
    </xf>
    <xf numFmtId="44" fontId="0" fillId="0" borderId="10" xfId="1" applyFont="1" applyBorder="1" applyAlignment="1">
      <alignment horizontal="center"/>
    </xf>
    <xf numFmtId="44" fontId="0" fillId="0" borderId="2" xfId="1" applyFont="1" applyBorder="1" applyAlignment="1">
      <alignment horizontal="center"/>
    </xf>
    <xf numFmtId="44" fontId="0" fillId="0" borderId="11" xfId="1" applyFont="1" applyBorder="1" applyAlignment="1">
      <alignment horizontal="center"/>
    </xf>
    <xf numFmtId="44" fontId="0" fillId="0" borderId="7" xfId="1" applyFont="1" applyBorder="1" applyAlignment="1">
      <alignment horizontal="center"/>
    </xf>
    <xf numFmtId="44" fontId="0" fillId="0" borderId="10" xfId="0" applyNumberFormat="1" applyBorder="1" applyAlignment="1">
      <alignment horizontal="center"/>
    </xf>
    <xf numFmtId="44" fontId="0" fillId="0" borderId="2" xfId="0" applyNumberFormat="1" applyBorder="1" applyAlignment="1">
      <alignment horizontal="center"/>
    </xf>
    <xf numFmtId="44" fontId="0" fillId="0" borderId="11" xfId="0" applyNumberFormat="1" applyBorder="1" applyAlignment="1">
      <alignment horizontal="center"/>
    </xf>
    <xf numFmtId="0" fontId="6" fillId="0" borderId="7" xfId="0" applyFont="1" applyBorder="1" applyAlignment="1">
      <alignment horizontal="center"/>
    </xf>
    <xf numFmtId="44" fontId="3" fillId="9" borderId="7" xfId="0" applyNumberFormat="1" applyFont="1" applyFill="1" applyBorder="1" applyAlignment="1">
      <alignment horizontal="center" vertical="center"/>
    </xf>
    <xf numFmtId="0" fontId="14" fillId="3" borderId="0" xfId="0" applyFont="1" applyFill="1" applyAlignment="1">
      <alignment horizontal="center" vertical="center"/>
    </xf>
    <xf numFmtId="0" fontId="6" fillId="2" borderId="10" xfId="0" applyFont="1" applyFill="1" applyBorder="1" applyAlignment="1">
      <alignment horizontal="left" vertical="center"/>
    </xf>
    <xf numFmtId="0" fontId="6" fillId="2" borderId="2" xfId="0" applyFont="1" applyFill="1" applyBorder="1" applyAlignment="1">
      <alignment horizontal="left" vertical="center"/>
    </xf>
    <xf numFmtId="0" fontId="6" fillId="2" borderId="11" xfId="0" applyFont="1" applyFill="1" applyBorder="1" applyAlignment="1">
      <alignment horizontal="left" vertical="center"/>
    </xf>
    <xf numFmtId="0" fontId="13" fillId="3" borderId="0" xfId="0" applyFont="1" applyFill="1" applyAlignment="1">
      <alignment horizontal="left"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3" fillId="9" borderId="7" xfId="0" applyFont="1" applyFill="1" applyBorder="1" applyAlignment="1">
      <alignment horizontal="center" vertical="center"/>
    </xf>
    <xf numFmtId="0" fontId="3" fillId="9" borderId="10" xfId="0" applyFont="1" applyFill="1" applyBorder="1" applyAlignment="1">
      <alignment horizontal="center" vertical="center"/>
    </xf>
    <xf numFmtId="0" fontId="3" fillId="9" borderId="2" xfId="0" applyFont="1" applyFill="1" applyBorder="1" applyAlignment="1">
      <alignment horizontal="center" vertical="center"/>
    </xf>
    <xf numFmtId="0" fontId="3" fillId="9" borderId="11" xfId="0" applyFont="1" applyFill="1" applyBorder="1" applyAlignment="1">
      <alignment horizontal="center" vertical="center"/>
    </xf>
    <xf numFmtId="0" fontId="6" fillId="6" borderId="10" xfId="0" applyFont="1" applyFill="1" applyBorder="1" applyAlignment="1">
      <alignment horizontal="left" vertical="center"/>
    </xf>
    <xf numFmtId="0" fontId="6" fillId="6" borderId="2" xfId="0" applyFont="1" applyFill="1" applyBorder="1" applyAlignment="1">
      <alignment horizontal="left" vertical="center"/>
    </xf>
    <xf numFmtId="0" fontId="6" fillId="6" borderId="11" xfId="0" applyFont="1" applyFill="1" applyBorder="1" applyAlignment="1">
      <alignment horizontal="left" vertical="center"/>
    </xf>
    <xf numFmtId="44" fontId="5" fillId="2" borderId="10" xfId="1" applyFont="1" applyFill="1" applyBorder="1" applyAlignment="1" applyProtection="1">
      <alignment horizontal="center" vertical="center"/>
    </xf>
    <xf numFmtId="44" fontId="5" fillId="2" borderId="2" xfId="1" applyFont="1" applyFill="1" applyBorder="1" applyAlignment="1" applyProtection="1">
      <alignment horizontal="center" vertical="center"/>
    </xf>
    <xf numFmtId="44" fontId="5" fillId="2" borderId="11" xfId="1" applyFont="1" applyFill="1" applyBorder="1" applyAlignment="1" applyProtection="1">
      <alignment horizontal="center" vertical="center"/>
    </xf>
    <xf numFmtId="164" fontId="5" fillId="5" borderId="10" xfId="1" applyNumberFormat="1" applyFont="1" applyFill="1" applyBorder="1" applyAlignment="1" applyProtection="1">
      <alignment horizontal="center" vertical="center"/>
    </xf>
    <xf numFmtId="164" fontId="5" fillId="5" borderId="2" xfId="1" applyNumberFormat="1" applyFont="1" applyFill="1" applyBorder="1" applyAlignment="1" applyProtection="1">
      <alignment horizontal="center" vertical="center"/>
    </xf>
    <xf numFmtId="164" fontId="5" fillId="5" borderId="11" xfId="1" applyNumberFormat="1" applyFont="1" applyFill="1" applyBorder="1" applyAlignment="1" applyProtection="1">
      <alignment horizontal="center" vertical="center"/>
    </xf>
    <xf numFmtId="0" fontId="13" fillId="2" borderId="1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5" fillId="10" borderId="10" xfId="0" applyFont="1" applyFill="1" applyBorder="1" applyAlignment="1" applyProtection="1">
      <alignment horizontal="center" vertical="center"/>
      <protection locked="0"/>
    </xf>
    <xf numFmtId="49" fontId="5" fillId="10" borderId="2" xfId="0" applyNumberFormat="1" applyFont="1" applyFill="1" applyBorder="1" applyAlignment="1" applyProtection="1">
      <alignment horizontal="center" vertical="center"/>
      <protection locked="0"/>
    </xf>
    <xf numFmtId="49" fontId="5" fillId="10" borderId="11" xfId="0" applyNumberFormat="1" applyFont="1" applyFill="1" applyBorder="1" applyAlignment="1" applyProtection="1">
      <alignment horizontal="center" vertical="center"/>
      <protection locked="0"/>
    </xf>
    <xf numFmtId="44" fontId="5" fillId="0" borderId="7" xfId="0" applyNumberFormat="1" applyFont="1" applyBorder="1" applyAlignment="1">
      <alignment horizontal="center"/>
    </xf>
    <xf numFmtId="0" fontId="5" fillId="0" borderId="7" xfId="0" applyFont="1" applyBorder="1" applyAlignment="1">
      <alignment horizontal="center"/>
    </xf>
    <xf numFmtId="0" fontId="6" fillId="6" borderId="10" xfId="0" applyFont="1" applyFill="1" applyBorder="1" applyAlignment="1">
      <alignment horizontal="center" vertical="center"/>
    </xf>
    <xf numFmtId="0" fontId="6" fillId="6" borderId="2" xfId="0" applyFont="1" applyFill="1" applyBorder="1" applyAlignment="1">
      <alignment horizontal="center" vertical="center"/>
    </xf>
    <xf numFmtId="0" fontId="6" fillId="6" borderId="11" xfId="0" applyFont="1" applyFill="1" applyBorder="1" applyAlignment="1">
      <alignment horizontal="center" vertical="center"/>
    </xf>
    <xf numFmtId="0" fontId="5" fillId="0" borderId="7" xfId="0" applyFont="1" applyBorder="1" applyAlignment="1">
      <alignment horizontal="center" vertical="center"/>
    </xf>
    <xf numFmtId="0" fontId="5" fillId="10" borderId="7" xfId="0" applyFont="1" applyFill="1" applyBorder="1" applyAlignment="1" applyProtection="1">
      <alignment horizontal="center" vertical="center"/>
      <protection locked="0"/>
    </xf>
    <xf numFmtId="49" fontId="5" fillId="10" borderId="7" xfId="0" applyNumberFormat="1" applyFont="1" applyFill="1" applyBorder="1" applyAlignment="1" applyProtection="1">
      <alignment horizontal="center" vertical="center"/>
      <protection locked="0"/>
    </xf>
    <xf numFmtId="0" fontId="11" fillId="0" borderId="7" xfId="0" applyFont="1" applyBorder="1" applyAlignment="1">
      <alignment horizontal="left" vertical="center"/>
    </xf>
    <xf numFmtId="44" fontId="5" fillId="0" borderId="7" xfId="0" applyNumberFormat="1" applyFont="1" applyBorder="1" applyAlignment="1">
      <alignment horizontal="center" vertical="center"/>
    </xf>
    <xf numFmtId="0" fontId="12" fillId="0" borderId="0" xfId="0" applyFont="1" applyAlignment="1">
      <alignment horizontal="left"/>
    </xf>
    <xf numFmtId="0" fontId="6" fillId="2" borderId="7"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11" xfId="0" applyFont="1" applyFill="1" applyBorder="1" applyAlignment="1">
      <alignment horizontal="center" vertical="center"/>
    </xf>
    <xf numFmtId="0" fontId="5" fillId="2" borderId="10" xfId="0" applyFont="1" applyFill="1" applyBorder="1" applyAlignment="1">
      <alignment horizontal="left" vertical="center"/>
    </xf>
    <xf numFmtId="0" fontId="5" fillId="2" borderId="2" xfId="0" applyFont="1" applyFill="1" applyBorder="1" applyAlignment="1">
      <alignment horizontal="left" vertical="center"/>
    </xf>
    <xf numFmtId="0" fontId="5" fillId="2" borderId="11" xfId="0" applyFont="1" applyFill="1" applyBorder="1" applyAlignment="1">
      <alignment horizontal="left" vertical="center"/>
    </xf>
    <xf numFmtId="0" fontId="5" fillId="10" borderId="2" xfId="0" applyFont="1" applyFill="1" applyBorder="1" applyAlignment="1" applyProtection="1">
      <alignment horizontal="center" vertical="center"/>
      <protection locked="0"/>
    </xf>
    <xf numFmtId="0" fontId="5" fillId="10" borderId="11" xfId="0" applyFont="1" applyFill="1" applyBorder="1" applyAlignment="1" applyProtection="1">
      <alignment horizontal="center" vertical="center"/>
      <protection locked="0"/>
    </xf>
    <xf numFmtId="0" fontId="11" fillId="0" borderId="7" xfId="0" applyFont="1" applyBorder="1" applyAlignment="1">
      <alignment vertical="center"/>
    </xf>
    <xf numFmtId="0" fontId="10" fillId="6" borderId="7" xfId="0" applyFont="1" applyFill="1" applyBorder="1" applyAlignment="1">
      <alignment horizontal="left" vertical="center"/>
    </xf>
    <xf numFmtId="0" fontId="5" fillId="0" borderId="7" xfId="0" applyFont="1" applyBorder="1" applyAlignment="1">
      <alignment horizontal="left" vertical="center"/>
    </xf>
    <xf numFmtId="44" fontId="5" fillId="0" borderId="10" xfId="1" applyFont="1" applyBorder="1" applyAlignment="1">
      <alignment horizontal="center" vertical="center"/>
    </xf>
    <xf numFmtId="44" fontId="5" fillId="0" borderId="2" xfId="1" applyFont="1" applyBorder="1" applyAlignment="1">
      <alignment horizontal="center" vertical="center"/>
    </xf>
    <xf numFmtId="44" fontId="5" fillId="0" borderId="11" xfId="1" applyFont="1" applyBorder="1" applyAlignment="1">
      <alignment horizontal="center" vertical="center"/>
    </xf>
    <xf numFmtId="0" fontId="5" fillId="0" borderId="7" xfId="0" applyFont="1" applyBorder="1" applyAlignment="1">
      <alignment vertical="center"/>
    </xf>
    <xf numFmtId="44" fontId="5" fillId="0" borderId="7" xfId="1" applyFont="1" applyBorder="1" applyAlignment="1">
      <alignment horizontal="center" vertical="center"/>
    </xf>
    <xf numFmtId="0" fontId="4" fillId="0" borderId="7" xfId="0" applyFont="1" applyBorder="1" applyAlignment="1">
      <alignment horizontal="center" vertical="center"/>
    </xf>
    <xf numFmtId="0" fontId="6" fillId="0" borderId="7" xfId="0" applyFont="1" applyBorder="1" applyAlignment="1">
      <alignment horizontal="center" vertical="center"/>
    </xf>
    <xf numFmtId="0" fontId="8" fillId="6" borderId="7" xfId="0" applyFont="1" applyFill="1" applyBorder="1" applyAlignment="1">
      <alignment horizontal="left" vertical="center"/>
    </xf>
    <xf numFmtId="0" fontId="0" fillId="0" borderId="0" xfId="0" applyAlignment="1">
      <alignment horizontal="center"/>
    </xf>
    <xf numFmtId="49" fontId="6" fillId="10" borderId="1" xfId="0" applyNumberFormat="1" applyFont="1" applyFill="1" applyBorder="1" applyAlignment="1" applyProtection="1">
      <alignment horizontal="center" vertical="center"/>
      <protection locked="0"/>
    </xf>
    <xf numFmtId="44" fontId="5" fillId="0" borderId="7" xfId="1" applyFont="1" applyBorder="1" applyAlignment="1" applyProtection="1">
      <alignment horizontal="center" vertical="center"/>
    </xf>
    <xf numFmtId="0" fontId="4" fillId="3" borderId="0" xfId="0" applyFont="1" applyFill="1" applyAlignment="1">
      <alignment horizontal="left" vertical="center"/>
    </xf>
    <xf numFmtId="49" fontId="5" fillId="10" borderId="1" xfId="0" applyNumberFormat="1" applyFont="1" applyFill="1" applyBorder="1" applyAlignment="1" applyProtection="1">
      <alignment horizontal="center" vertical="center"/>
      <protection locked="0"/>
    </xf>
    <xf numFmtId="0" fontId="2" fillId="5" borderId="4" xfId="0" applyFont="1" applyFill="1" applyBorder="1" applyAlignment="1">
      <alignment horizontal="center"/>
    </xf>
    <xf numFmtId="0" fontId="2" fillId="5" borderId="5" xfId="0" applyFont="1" applyFill="1" applyBorder="1" applyAlignment="1">
      <alignment horizontal="center"/>
    </xf>
    <xf numFmtId="0" fontId="2" fillId="5" borderId="6" xfId="0" applyFont="1" applyFill="1" applyBorder="1" applyAlignment="1">
      <alignment horizontal="center"/>
    </xf>
    <xf numFmtId="0" fontId="4" fillId="3" borderId="0" xfId="0" applyFont="1" applyFill="1" applyAlignment="1">
      <alignment horizontal="left"/>
    </xf>
    <xf numFmtId="0" fontId="7" fillId="2" borderId="0" xfId="0" applyFont="1" applyFill="1" applyAlignment="1">
      <alignment horizontal="center"/>
    </xf>
    <xf numFmtId="0" fontId="4" fillId="3" borderId="3" xfId="0" applyFont="1" applyFill="1" applyBorder="1" applyAlignment="1">
      <alignment horizontal="left"/>
    </xf>
    <xf numFmtId="0" fontId="6" fillId="8" borderId="3" xfId="0" applyFont="1" applyFill="1" applyBorder="1" applyAlignment="1">
      <alignment horizontal="center" vertical="center"/>
    </xf>
    <xf numFmtId="168" fontId="6" fillId="10" borderId="2" xfId="0" applyNumberFormat="1" applyFont="1" applyFill="1" applyBorder="1" applyAlignment="1" applyProtection="1">
      <alignment horizontal="center" vertical="center"/>
      <protection locked="0"/>
    </xf>
    <xf numFmtId="49" fontId="6" fillId="10" borderId="2" xfId="0" applyNumberFormat="1" applyFont="1" applyFill="1" applyBorder="1" applyAlignment="1" applyProtection="1">
      <alignment horizontal="center" vertical="center"/>
      <protection locked="0"/>
    </xf>
    <xf numFmtId="0" fontId="2" fillId="2" borderId="0" xfId="0" applyFont="1" applyFill="1" applyAlignment="1">
      <alignment horizontal="center" vertical="center"/>
    </xf>
    <xf numFmtId="0" fontId="4" fillId="0" borderId="0" xfId="0" applyFont="1" applyAlignment="1">
      <alignment horizontal="left" vertical="center"/>
    </xf>
    <xf numFmtId="14" fontId="6" fillId="10" borderId="2" xfId="0" applyNumberFormat="1" applyFont="1" applyFill="1" applyBorder="1" applyAlignment="1" applyProtection="1">
      <alignment horizontal="center" vertical="center"/>
      <protection locked="0"/>
    </xf>
    <xf numFmtId="0" fontId="2" fillId="2" borderId="0" xfId="0" applyFont="1" applyFill="1" applyAlignment="1">
      <alignment horizontal="center" vertical="center" wrapText="1"/>
    </xf>
    <xf numFmtId="0" fontId="7" fillId="2" borderId="3" xfId="0" applyFont="1" applyFill="1" applyBorder="1" applyAlignment="1">
      <alignment horizontal="center"/>
    </xf>
    <xf numFmtId="0" fontId="37" fillId="5" borderId="10" xfId="0" applyFont="1" applyFill="1" applyBorder="1" applyAlignment="1">
      <alignment horizontal="center"/>
    </xf>
    <xf numFmtId="0" fontId="37" fillId="5" borderId="11" xfId="0" applyFont="1" applyFill="1" applyBorder="1" applyAlignment="1">
      <alignment horizontal="center"/>
    </xf>
    <xf numFmtId="0" fontId="5" fillId="4" borderId="7" xfId="0" applyFont="1" applyFill="1" applyBorder="1" applyAlignment="1">
      <alignment horizontal="center" vertical="center"/>
    </xf>
    <xf numFmtId="0" fontId="4" fillId="0" borderId="7" xfId="0" applyFont="1" applyBorder="1" applyAlignment="1">
      <alignment horizontal="center" vertical="center" wrapText="1"/>
    </xf>
    <xf numFmtId="0" fontId="36" fillId="0" borderId="7" xfId="0" applyFont="1" applyBorder="1" applyAlignment="1">
      <alignment horizontal="center" vertical="center"/>
    </xf>
    <xf numFmtId="0" fontId="38" fillId="0" borderId="7" xfId="0" applyFont="1" applyBorder="1" applyAlignment="1">
      <alignment horizontal="center" vertical="center"/>
    </xf>
    <xf numFmtId="0" fontId="10" fillId="6" borderId="10" xfId="0" applyFont="1" applyFill="1" applyBorder="1" applyAlignment="1">
      <alignment horizontal="left" vertical="center"/>
    </xf>
    <xf numFmtId="0" fontId="10" fillId="6" borderId="2" xfId="0" applyFont="1" applyFill="1" applyBorder="1" applyAlignment="1">
      <alignment horizontal="left" vertical="center"/>
    </xf>
    <xf numFmtId="0" fontId="10" fillId="6" borderId="11" xfId="0" applyFont="1" applyFill="1" applyBorder="1" applyAlignment="1">
      <alignment horizontal="left" vertical="center"/>
    </xf>
    <xf numFmtId="44" fontId="40" fillId="0" borderId="32" xfId="0" applyNumberFormat="1" applyFont="1" applyBorder="1" applyAlignment="1">
      <alignment horizontal="center" vertical="center"/>
    </xf>
    <xf numFmtId="0" fontId="40" fillId="0" borderId="32" xfId="0" applyFont="1" applyBorder="1" applyAlignment="1">
      <alignment horizontal="center" vertical="center"/>
    </xf>
    <xf numFmtId="0" fontId="40" fillId="0" borderId="7" xfId="0" applyFont="1" applyBorder="1" applyAlignment="1">
      <alignment horizontal="center" vertical="center"/>
    </xf>
    <xf numFmtId="0" fontId="39" fillId="5" borderId="32" xfId="0" applyFont="1" applyFill="1" applyBorder="1" applyAlignment="1">
      <alignment horizontal="center" vertical="center"/>
    </xf>
    <xf numFmtId="0" fontId="39" fillId="5" borderId="7" xfId="0" applyFont="1" applyFill="1" applyBorder="1" applyAlignment="1">
      <alignment horizontal="center" vertical="center"/>
    </xf>
    <xf numFmtId="44" fontId="5" fillId="0" borderId="10" xfId="0" applyNumberFormat="1" applyFont="1" applyBorder="1" applyAlignment="1">
      <alignment horizontal="center" vertical="center"/>
    </xf>
    <xf numFmtId="44" fontId="5" fillId="0" borderId="2" xfId="0" applyNumberFormat="1" applyFont="1" applyBorder="1" applyAlignment="1">
      <alignment horizontal="center" vertical="center"/>
    </xf>
    <xf numFmtId="44" fontId="5" fillId="0" borderId="11" xfId="0" applyNumberFormat="1" applyFont="1" applyBorder="1" applyAlignment="1">
      <alignment horizontal="center" vertical="center"/>
    </xf>
    <xf numFmtId="0" fontId="8" fillId="6" borderId="10" xfId="0" applyFont="1" applyFill="1" applyBorder="1" applyAlignment="1">
      <alignment horizontal="left" vertical="center"/>
    </xf>
    <xf numFmtId="0" fontId="8" fillId="6" borderId="2" xfId="0" applyFont="1" applyFill="1" applyBorder="1" applyAlignment="1">
      <alignment horizontal="left" vertical="center"/>
    </xf>
    <xf numFmtId="0" fontId="8" fillId="6" borderId="11" xfId="0" applyFont="1" applyFill="1" applyBorder="1" applyAlignment="1">
      <alignment horizontal="left" vertical="center"/>
    </xf>
    <xf numFmtId="0" fontId="39" fillId="5" borderId="12" xfId="0" applyFont="1" applyFill="1" applyBorder="1" applyAlignment="1">
      <alignment horizontal="center" vertical="center"/>
    </xf>
    <xf numFmtId="0" fontId="39" fillId="5" borderId="3" xfId="0" applyFont="1" applyFill="1" applyBorder="1" applyAlignment="1">
      <alignment horizontal="center" vertical="center"/>
    </xf>
    <xf numFmtId="0" fontId="39" fillId="5" borderId="13" xfId="0" applyFont="1" applyFill="1" applyBorder="1" applyAlignment="1">
      <alignment horizontal="center" vertical="center"/>
    </xf>
    <xf numFmtId="0" fontId="39" fillId="5" borderId="8" xfId="0" applyFont="1" applyFill="1" applyBorder="1" applyAlignment="1">
      <alignment horizontal="center" vertical="center"/>
    </xf>
    <xf numFmtId="0" fontId="39" fillId="5" borderId="1" xfId="0" applyFont="1" applyFill="1" applyBorder="1" applyAlignment="1">
      <alignment horizontal="center" vertical="center"/>
    </xf>
    <xf numFmtId="0" fontId="39" fillId="5" borderId="9" xfId="0" applyFont="1" applyFill="1" applyBorder="1" applyAlignment="1">
      <alignment horizontal="center" vertical="center"/>
    </xf>
    <xf numFmtId="44" fontId="42" fillId="0" borderId="10" xfId="0" applyNumberFormat="1" applyFont="1" applyBorder="1" applyAlignment="1">
      <alignment horizontal="center" vertical="center"/>
    </xf>
    <xf numFmtId="44" fontId="42" fillId="0" borderId="2" xfId="0" applyNumberFormat="1" applyFont="1" applyBorder="1" applyAlignment="1">
      <alignment horizontal="center" vertical="center"/>
    </xf>
    <xf numFmtId="44" fontId="42" fillId="0" borderId="11" xfId="0" applyNumberFormat="1" applyFont="1" applyBorder="1" applyAlignment="1">
      <alignment horizontal="center" vertical="center"/>
    </xf>
    <xf numFmtId="0" fontId="0" fillId="0" borderId="7" xfId="0" applyBorder="1" applyAlignment="1">
      <alignment horizontal="center" vertical="center"/>
    </xf>
    <xf numFmtId="44" fontId="40" fillId="0" borderId="7" xfId="0" applyNumberFormat="1" applyFont="1" applyBorder="1" applyAlignment="1">
      <alignment horizontal="center" vertical="center"/>
    </xf>
    <xf numFmtId="0" fontId="5" fillId="0" borderId="10" xfId="0" applyFont="1" applyBorder="1" applyAlignment="1">
      <alignment horizontal="left" vertical="center"/>
    </xf>
    <xf numFmtId="0" fontId="5" fillId="0" borderId="2" xfId="0" applyFont="1" applyBorder="1" applyAlignment="1">
      <alignment horizontal="left" vertical="center"/>
    </xf>
    <xf numFmtId="0" fontId="5" fillId="0" borderId="11" xfId="0" applyFont="1" applyBorder="1" applyAlignment="1">
      <alignment horizontal="left" vertical="center"/>
    </xf>
  </cellXfs>
  <cellStyles count="3">
    <cellStyle name="Lien hypertexte" xfId="2" builtinId="8"/>
    <cellStyle name="Monétaire" xfId="1" builtinId="4"/>
    <cellStyle name="Normal" xfId="0" builtinId="0"/>
  </cellStyles>
  <dxfs count="0"/>
  <tableStyles count="0" defaultTableStyle="TableStyleMedium2" defaultPivotStyle="PivotStyleLight16"/>
  <colors>
    <mruColors>
      <color rgb="FFD5EBCD"/>
      <color rgb="FFC5E4BA"/>
      <color rgb="FFD8EEC0"/>
      <color rgb="FFCAE8AA"/>
      <color rgb="FFD2E7C3"/>
      <color rgb="FFCAE2B8"/>
      <color rgb="FFD9EA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32</xdr:col>
      <xdr:colOff>9525</xdr:colOff>
      <xdr:row>0</xdr:row>
      <xdr:rowOff>66675</xdr:rowOff>
    </xdr:from>
    <xdr:to>
      <xdr:col>39</xdr:col>
      <xdr:colOff>97155</xdr:colOff>
      <xdr:row>6</xdr:row>
      <xdr:rowOff>95250</xdr:rowOff>
    </xdr:to>
    <xdr:pic>
      <xdr:nvPicPr>
        <xdr:cNvPr id="2" name="Picture 2">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4325" y="66675"/>
          <a:ext cx="182880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38100</xdr:colOff>
      <xdr:row>201</xdr:row>
      <xdr:rowOff>38100</xdr:rowOff>
    </xdr:from>
    <xdr:to>
      <xdr:col>26</xdr:col>
      <xdr:colOff>229428</xdr:colOff>
      <xdr:row>205</xdr:row>
      <xdr:rowOff>36444</xdr:rowOff>
    </xdr:to>
    <xdr:sp macro="" textlink="" fLocksText="0">
      <xdr:nvSpPr>
        <xdr:cNvPr id="4" name="TextBox 3">
          <a:extLst>
            <a:ext uri="{FF2B5EF4-FFF2-40B4-BE49-F238E27FC236}">
              <a16:creationId xmlns:a16="http://schemas.microsoft.com/office/drawing/2014/main" id="{00000000-0008-0000-0000-000004000000}"/>
            </a:ext>
          </a:extLst>
        </xdr:cNvPr>
        <xdr:cNvSpPr txBox="1"/>
      </xdr:nvSpPr>
      <xdr:spPr>
        <a:xfrm>
          <a:off x="3257550" y="37223700"/>
          <a:ext cx="3410778" cy="646044"/>
        </a:xfrm>
        <a:prstGeom prst="rect">
          <a:avLst/>
        </a:prstGeom>
        <a:solidFill>
          <a:srgbClr val="D5EBC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t>Adjacent Booth or Aisle No.</a:t>
          </a:r>
          <a:endParaRPr lang="en-CA" sz="1100" baseline="0"/>
        </a:p>
      </xdr:txBody>
    </xdr:sp>
    <xdr:clientData fLocksWithSheet="0"/>
  </xdr:twoCellAnchor>
  <xdr:twoCellAnchor>
    <xdr:from>
      <xdr:col>32</xdr:col>
      <xdr:colOff>10767</xdr:colOff>
      <xdr:row>205</xdr:row>
      <xdr:rowOff>103533</xdr:rowOff>
    </xdr:from>
    <xdr:to>
      <xdr:col>34</xdr:col>
      <xdr:colOff>161511</xdr:colOff>
      <xdr:row>226</xdr:row>
      <xdr:rowOff>85311</xdr:rowOff>
    </xdr:to>
    <xdr:sp macro="" textlink="" fLocksText="0">
      <xdr:nvSpPr>
        <xdr:cNvPr id="5" name="TextBox 4">
          <a:extLst>
            <a:ext uri="{FF2B5EF4-FFF2-40B4-BE49-F238E27FC236}">
              <a16:creationId xmlns:a16="http://schemas.microsoft.com/office/drawing/2014/main" id="{00000000-0008-0000-0000-000005000000}"/>
            </a:ext>
          </a:extLst>
        </xdr:cNvPr>
        <xdr:cNvSpPr txBox="1"/>
      </xdr:nvSpPr>
      <xdr:spPr>
        <a:xfrm rot="16200000">
          <a:off x="6276975" y="39595425"/>
          <a:ext cx="3963228" cy="646044"/>
        </a:xfrm>
        <a:prstGeom prst="rect">
          <a:avLst/>
        </a:prstGeom>
        <a:solidFill>
          <a:srgbClr val="D5EBC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dk1"/>
              </a:solidFill>
              <a:effectLst/>
              <a:latin typeface="+mn-lt"/>
              <a:ea typeface="+mn-ea"/>
              <a:cs typeface="+mn-cs"/>
            </a:rPr>
            <a:t>Adjacent Booth or Aisle No.</a:t>
          </a:r>
          <a:endParaRPr lang="en-US">
            <a:effectLst/>
          </a:endParaRPr>
        </a:p>
      </xdr:txBody>
    </xdr:sp>
    <xdr:clientData fLocksWithSheet="0"/>
  </xdr:twoCellAnchor>
  <xdr:twoCellAnchor>
    <xdr:from>
      <xdr:col>5</xdr:col>
      <xdr:colOff>125067</xdr:colOff>
      <xdr:row>205</xdr:row>
      <xdr:rowOff>141633</xdr:rowOff>
    </xdr:from>
    <xdr:to>
      <xdr:col>8</xdr:col>
      <xdr:colOff>28161</xdr:colOff>
      <xdr:row>226</xdr:row>
      <xdr:rowOff>123411</xdr:rowOff>
    </xdr:to>
    <xdr:sp macro="" textlink="" fLocksText="0">
      <xdr:nvSpPr>
        <xdr:cNvPr id="6" name="TextBox 5">
          <a:extLst>
            <a:ext uri="{FF2B5EF4-FFF2-40B4-BE49-F238E27FC236}">
              <a16:creationId xmlns:a16="http://schemas.microsoft.com/office/drawing/2014/main" id="{00000000-0008-0000-0000-000006000000}"/>
            </a:ext>
          </a:extLst>
        </xdr:cNvPr>
        <xdr:cNvSpPr txBox="1"/>
      </xdr:nvSpPr>
      <xdr:spPr>
        <a:xfrm rot="5400000">
          <a:off x="-295275" y="39633525"/>
          <a:ext cx="3963228" cy="646044"/>
        </a:xfrm>
        <a:prstGeom prst="rect">
          <a:avLst/>
        </a:prstGeom>
        <a:solidFill>
          <a:srgbClr val="D5EBCD"/>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CA" sz="1100">
              <a:solidFill>
                <a:schemeClr val="dk1"/>
              </a:solidFill>
              <a:effectLst/>
              <a:latin typeface="+mn-lt"/>
              <a:ea typeface="+mn-ea"/>
              <a:cs typeface="+mn-cs"/>
            </a:rPr>
            <a:t>Adjacent Booth or Aisle No.</a:t>
          </a:r>
          <a:endParaRPr lang="en-US">
            <a:effectLst/>
          </a:endParaRPr>
        </a:p>
      </xdr:txBody>
    </xdr:sp>
    <xdr:clientData fLocksWithSheet="0"/>
  </xdr:twoCellAnchor>
  <xdr:twoCellAnchor editAs="oneCell">
    <xdr:from>
      <xdr:col>2</xdr:col>
      <xdr:colOff>47626</xdr:colOff>
      <xdr:row>0</xdr:row>
      <xdr:rowOff>138355</xdr:rowOff>
    </xdr:from>
    <xdr:to>
      <xdr:col>14</xdr:col>
      <xdr:colOff>15241</xdr:colOff>
      <xdr:row>6</xdr:row>
      <xdr:rowOff>22859</xdr:rowOff>
    </xdr:to>
    <xdr:pic>
      <xdr:nvPicPr>
        <xdr:cNvPr id="3" name="Image 2">
          <a:extLst>
            <a:ext uri="{FF2B5EF4-FFF2-40B4-BE49-F238E27FC236}">
              <a16:creationId xmlns:a16="http://schemas.microsoft.com/office/drawing/2014/main" id="{8D43BDF7-1DBD-42EE-B177-0A418A53AF1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2926" y="138355"/>
          <a:ext cx="2952750" cy="8674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xhibitors-QCCC-ca@encoregloba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X245"/>
  <sheetViews>
    <sheetView showGridLines="0" tabSelected="1" zoomScaleNormal="100" zoomScaleSheetLayoutView="100" workbookViewId="0">
      <selection activeCell="C26" sqref="C26:F26"/>
    </sheetView>
  </sheetViews>
  <sheetFormatPr baseColWidth="10" defaultColWidth="8.88671875" defaultRowHeight="14.4" x14ac:dyDescent="0.3"/>
  <cols>
    <col min="1" max="10" width="3.6640625" customWidth="1"/>
    <col min="11" max="11" width="4.109375" customWidth="1"/>
    <col min="12" max="13" width="3.6640625" customWidth="1"/>
    <col min="14" max="14" width="3.44140625" customWidth="1"/>
    <col min="15" max="42" width="3.6640625" customWidth="1"/>
  </cols>
  <sheetData>
    <row r="1" spans="1:50" ht="12.9" customHeight="1" x14ac:dyDescent="0.3"/>
    <row r="2" spans="1:50" ht="12.9" customHeight="1" x14ac:dyDescent="0.3">
      <c r="O2" s="239" t="s">
        <v>0</v>
      </c>
      <c r="P2" s="239"/>
      <c r="Q2" s="239"/>
      <c r="R2" s="239"/>
      <c r="S2" s="239"/>
      <c r="T2" s="239"/>
      <c r="U2" s="239"/>
      <c r="V2" s="239"/>
      <c r="W2" s="239"/>
      <c r="X2" s="239"/>
      <c r="Y2" s="239"/>
      <c r="Z2" s="239"/>
      <c r="AA2" s="239"/>
      <c r="AB2" s="239"/>
      <c r="AC2" s="239"/>
      <c r="AD2" s="239"/>
    </row>
    <row r="3" spans="1:50" ht="12.9" customHeight="1" x14ac:dyDescent="0.3">
      <c r="O3" s="239"/>
      <c r="P3" s="239"/>
      <c r="Q3" s="239"/>
      <c r="R3" s="239"/>
      <c r="S3" s="239"/>
      <c r="T3" s="239"/>
      <c r="U3" s="239"/>
      <c r="V3" s="239"/>
      <c r="W3" s="239"/>
      <c r="X3" s="239"/>
      <c r="Y3" s="239"/>
      <c r="Z3" s="239"/>
      <c r="AA3" s="239"/>
      <c r="AB3" s="239"/>
      <c r="AC3" s="239"/>
      <c r="AD3" s="239"/>
    </row>
    <row r="4" spans="1:50" ht="12.9" customHeight="1" x14ac:dyDescent="0.3">
      <c r="O4" s="242" t="s">
        <v>1</v>
      </c>
      <c r="P4" s="242"/>
      <c r="Q4" s="242"/>
      <c r="R4" s="242"/>
      <c r="S4" s="242"/>
      <c r="T4" s="242"/>
      <c r="U4" s="242"/>
      <c r="V4" s="242"/>
      <c r="W4" s="242"/>
      <c r="X4" s="242"/>
      <c r="Y4" s="242"/>
      <c r="Z4" s="242"/>
      <c r="AA4" s="242"/>
      <c r="AB4" s="242"/>
      <c r="AC4" s="242"/>
      <c r="AD4" s="242"/>
    </row>
    <row r="5" spans="1:50" ht="12.9" customHeight="1" x14ac:dyDescent="0.3">
      <c r="O5" s="242" t="s">
        <v>2</v>
      </c>
      <c r="P5" s="242"/>
      <c r="Q5" s="242"/>
      <c r="R5" s="242"/>
      <c r="S5" s="242"/>
      <c r="T5" s="242"/>
      <c r="U5" s="242"/>
      <c r="V5" s="242"/>
      <c r="W5" s="242"/>
      <c r="X5" s="242"/>
      <c r="Y5" s="242"/>
      <c r="Z5" s="242"/>
      <c r="AA5" s="242"/>
      <c r="AB5" s="242"/>
      <c r="AC5" s="242"/>
      <c r="AD5" s="242"/>
    </row>
    <row r="6" spans="1:50" ht="12.9" customHeight="1" x14ac:dyDescent="0.3">
      <c r="O6" s="242"/>
      <c r="P6" s="242"/>
      <c r="Q6" s="242"/>
      <c r="R6" s="242"/>
      <c r="S6" s="242"/>
      <c r="T6" s="242"/>
      <c r="U6" s="242"/>
      <c r="V6" s="242"/>
      <c r="W6" s="242"/>
      <c r="X6" s="242"/>
      <c r="Y6" s="242"/>
      <c r="Z6" s="242"/>
      <c r="AA6" s="242"/>
      <c r="AB6" s="242"/>
      <c r="AC6" s="242"/>
      <c r="AD6" s="242"/>
    </row>
    <row r="7" spans="1:50" ht="12.9" customHeight="1" x14ac:dyDescent="0.3"/>
    <row r="8" spans="1:50" ht="12.9" customHeight="1" x14ac:dyDescent="0.3">
      <c r="B8" s="1"/>
      <c r="C8" s="228" t="s">
        <v>3</v>
      </c>
      <c r="D8" s="228"/>
      <c r="E8" s="228"/>
      <c r="F8" s="228"/>
      <c r="G8" s="228"/>
      <c r="H8" s="226"/>
      <c r="I8" s="226"/>
      <c r="J8" s="226"/>
      <c r="K8" s="226"/>
      <c r="L8" s="226"/>
      <c r="M8" s="226"/>
      <c r="N8" s="226"/>
      <c r="O8" s="226"/>
      <c r="P8" s="226"/>
      <c r="Q8" s="226"/>
      <c r="R8" s="226"/>
      <c r="S8" s="226"/>
      <c r="T8" s="226"/>
      <c r="U8" s="2"/>
      <c r="V8" s="240" t="s">
        <v>4</v>
      </c>
      <c r="W8" s="240"/>
      <c r="X8" s="240"/>
      <c r="Y8" s="240"/>
      <c r="Z8" s="240"/>
      <c r="AA8" s="240"/>
      <c r="AB8" s="226"/>
      <c r="AC8" s="226"/>
      <c r="AD8" s="226"/>
      <c r="AE8" s="226"/>
      <c r="AF8" s="226"/>
      <c r="AG8" s="226"/>
      <c r="AH8" s="226"/>
      <c r="AI8" s="226"/>
      <c r="AJ8" s="226"/>
      <c r="AK8" s="226"/>
      <c r="AL8" s="226"/>
      <c r="AM8" s="226"/>
      <c r="AN8" s="226"/>
      <c r="AO8" s="226"/>
    </row>
    <row r="9" spans="1:50" ht="12.9" customHeight="1" x14ac:dyDescent="0.3">
      <c r="B9" s="1"/>
      <c r="C9" s="228" t="s">
        <v>5</v>
      </c>
      <c r="D9" s="228"/>
      <c r="E9" s="228"/>
      <c r="F9" s="228"/>
      <c r="G9" s="228"/>
      <c r="H9" s="226"/>
      <c r="I9" s="226"/>
      <c r="J9" s="226"/>
      <c r="K9" s="226"/>
      <c r="L9" s="226"/>
      <c r="M9" s="226"/>
      <c r="N9" s="226"/>
      <c r="O9" s="226"/>
      <c r="P9" s="226"/>
      <c r="Q9" s="226"/>
      <c r="R9" s="226"/>
      <c r="S9" s="226"/>
      <c r="T9" s="226"/>
      <c r="U9" s="2"/>
      <c r="V9" s="228" t="s">
        <v>6</v>
      </c>
      <c r="W9" s="228"/>
      <c r="X9" s="228"/>
      <c r="Y9" s="228"/>
      <c r="Z9" s="228"/>
      <c r="AA9" s="228"/>
      <c r="AB9" s="238"/>
      <c r="AC9" s="238"/>
      <c r="AD9" s="238"/>
      <c r="AE9" s="238"/>
      <c r="AF9" s="238"/>
      <c r="AG9" s="238"/>
      <c r="AH9" s="238"/>
      <c r="AI9" s="238"/>
      <c r="AJ9" s="238"/>
      <c r="AK9" s="238"/>
      <c r="AL9" s="238"/>
      <c r="AM9" s="238"/>
      <c r="AN9" s="238"/>
      <c r="AO9" s="238"/>
    </row>
    <row r="10" spans="1:50" ht="13.5" customHeight="1" x14ac:dyDescent="0.3">
      <c r="B10" s="1"/>
      <c r="C10" s="228" t="s">
        <v>7</v>
      </c>
      <c r="D10" s="228"/>
      <c r="E10" s="228"/>
      <c r="F10" s="228"/>
      <c r="G10" s="228"/>
      <c r="H10" s="226"/>
      <c r="I10" s="226"/>
      <c r="J10" s="226"/>
      <c r="K10" s="226"/>
      <c r="L10" s="226"/>
      <c r="M10" s="226"/>
      <c r="N10" s="226"/>
      <c r="O10" s="226"/>
      <c r="P10" s="226"/>
      <c r="Q10" s="226"/>
      <c r="R10" s="226"/>
      <c r="S10" s="226"/>
      <c r="T10" s="226"/>
      <c r="U10" s="2"/>
      <c r="V10" s="228" t="s">
        <v>183</v>
      </c>
      <c r="W10" s="228"/>
      <c r="X10" s="228"/>
      <c r="Y10" s="228"/>
      <c r="Z10" s="228"/>
      <c r="AA10" s="228"/>
      <c r="AB10" s="241"/>
      <c r="AC10" s="241"/>
      <c r="AD10" s="241"/>
      <c r="AE10" s="241"/>
      <c r="AF10" s="241"/>
      <c r="AG10" s="241"/>
      <c r="AH10" s="241"/>
      <c r="AI10" s="243" t="s">
        <v>8</v>
      </c>
      <c r="AJ10" s="243"/>
      <c r="AK10" s="238"/>
      <c r="AL10" s="238"/>
      <c r="AM10" s="238"/>
      <c r="AN10" s="238"/>
      <c r="AO10" s="238"/>
    </row>
    <row r="11" spans="1:50" ht="15" customHeight="1" x14ac:dyDescent="0.3">
      <c r="B11" s="1"/>
      <c r="C11" s="228" t="s">
        <v>7</v>
      </c>
      <c r="D11" s="228"/>
      <c r="E11" s="228"/>
      <c r="F11" s="228"/>
      <c r="G11" s="228"/>
      <c r="H11" s="226"/>
      <c r="I11" s="226"/>
      <c r="J11" s="226"/>
      <c r="K11" s="226"/>
      <c r="L11" s="226"/>
      <c r="M11" s="226"/>
      <c r="N11" s="226"/>
      <c r="O11" s="226"/>
      <c r="P11" s="226"/>
      <c r="Q11" s="226"/>
      <c r="R11" s="226"/>
      <c r="S11" s="226"/>
      <c r="T11" s="226"/>
      <c r="U11" s="2"/>
      <c r="V11" s="228" t="s">
        <v>182</v>
      </c>
      <c r="W11" s="228"/>
      <c r="X11" s="228"/>
      <c r="Y11" s="228"/>
      <c r="Z11" s="228"/>
      <c r="AA11" s="228"/>
      <c r="AB11" s="237"/>
      <c r="AC11" s="237"/>
      <c r="AD11" s="237"/>
      <c r="AE11" s="237"/>
      <c r="AF11" s="237"/>
      <c r="AG11" s="237"/>
      <c r="AH11" s="237"/>
      <c r="AI11" s="234" t="s">
        <v>8</v>
      </c>
      <c r="AJ11" s="234"/>
      <c r="AK11" s="238"/>
      <c r="AL11" s="238"/>
      <c r="AM11" s="238"/>
      <c r="AN11" s="238"/>
      <c r="AO11" s="238"/>
      <c r="AT11" s="97"/>
      <c r="AU11" s="97"/>
      <c r="AV11" s="97"/>
      <c r="AW11" s="2"/>
      <c r="AX11" s="2"/>
    </row>
    <row r="12" spans="1:50" ht="15.75" customHeight="1" x14ac:dyDescent="0.3">
      <c r="B12" s="1"/>
      <c r="C12" s="228" t="s">
        <v>9</v>
      </c>
      <c r="D12" s="228"/>
      <c r="E12" s="228"/>
      <c r="F12" s="228"/>
      <c r="G12" s="228"/>
      <c r="H12" s="229"/>
      <c r="I12" s="229"/>
      <c r="J12" s="229"/>
      <c r="K12" s="229"/>
      <c r="L12" s="229"/>
      <c r="M12" s="235" t="s">
        <v>10</v>
      </c>
      <c r="N12" s="235"/>
      <c r="O12" s="235"/>
      <c r="P12" s="235"/>
      <c r="Q12" s="229"/>
      <c r="R12" s="229"/>
      <c r="S12" s="229"/>
      <c r="T12" s="229"/>
      <c r="U12" s="2"/>
      <c r="V12" s="228" t="s">
        <v>181</v>
      </c>
      <c r="W12" s="228"/>
      <c r="X12" s="228"/>
      <c r="Y12" s="228"/>
      <c r="Z12" s="228"/>
      <c r="AA12" s="228"/>
      <c r="AB12" s="237"/>
      <c r="AC12" s="237"/>
      <c r="AD12" s="237"/>
      <c r="AE12" s="237"/>
      <c r="AF12" s="237"/>
      <c r="AG12" s="237"/>
      <c r="AH12" s="237"/>
      <c r="AI12" s="234" t="s">
        <v>8</v>
      </c>
      <c r="AJ12" s="234"/>
      <c r="AK12" s="238"/>
      <c r="AL12" s="238"/>
      <c r="AM12" s="238"/>
      <c r="AN12" s="238"/>
      <c r="AO12" s="238"/>
    </row>
    <row r="13" spans="1:50" ht="16.5" customHeight="1" x14ac:dyDescent="0.3">
      <c r="B13" s="1"/>
      <c r="C13" s="228" t="s">
        <v>11</v>
      </c>
      <c r="D13" s="228"/>
      <c r="E13" s="228"/>
      <c r="F13" s="228"/>
      <c r="G13" s="228"/>
      <c r="H13" s="229"/>
      <c r="I13" s="229"/>
      <c r="J13" s="229"/>
      <c r="K13" s="229"/>
      <c r="L13" s="229"/>
      <c r="M13" s="229"/>
      <c r="N13" s="229"/>
      <c r="O13" s="229"/>
      <c r="P13" s="229"/>
      <c r="Q13" s="229"/>
      <c r="R13" s="229"/>
      <c r="S13" s="229"/>
      <c r="T13" s="229"/>
      <c r="U13" s="2"/>
      <c r="V13" s="99"/>
      <c r="W13" s="99"/>
      <c r="X13" s="99"/>
      <c r="Y13" s="99"/>
      <c r="Z13" s="99"/>
      <c r="AA13" s="99"/>
      <c r="AB13" s="236" t="s">
        <v>184</v>
      </c>
      <c r="AC13" s="236"/>
      <c r="AD13" s="236"/>
      <c r="AE13" s="236"/>
      <c r="AF13" s="236"/>
      <c r="AG13" s="236"/>
      <c r="AH13" s="236"/>
      <c r="AI13" s="99"/>
      <c r="AJ13" s="99"/>
      <c r="AK13" s="99"/>
      <c r="AL13" s="99"/>
      <c r="AM13" s="99"/>
      <c r="AN13" s="99"/>
      <c r="AO13" s="99"/>
    </row>
    <row r="14" spans="1:50" ht="12.9" customHeight="1" x14ac:dyDescent="0.3">
      <c r="B14" s="1"/>
      <c r="C14" s="228" t="s">
        <v>12</v>
      </c>
      <c r="D14" s="228"/>
      <c r="E14" s="228"/>
      <c r="F14" s="228"/>
      <c r="G14" s="228"/>
      <c r="H14" s="229"/>
      <c r="I14" s="229"/>
      <c r="J14" s="229"/>
      <c r="K14" s="229"/>
      <c r="L14" s="233" t="s">
        <v>13</v>
      </c>
      <c r="M14" s="233"/>
      <c r="N14" s="233"/>
      <c r="O14" s="192"/>
      <c r="P14" s="192"/>
      <c r="Q14" s="192"/>
      <c r="R14" s="192"/>
      <c r="S14" s="192"/>
      <c r="T14" s="192"/>
      <c r="U14" s="2"/>
      <c r="V14" s="228" t="s">
        <v>14</v>
      </c>
      <c r="W14" s="228"/>
      <c r="X14" s="228"/>
      <c r="Y14" s="228"/>
      <c r="Z14" s="228"/>
      <c r="AA14" s="228"/>
      <c r="AB14" s="228"/>
      <c r="AC14" s="228"/>
      <c r="AD14" s="226"/>
      <c r="AE14" s="226"/>
      <c r="AF14" s="226"/>
      <c r="AG14" s="226"/>
      <c r="AH14" s="226"/>
      <c r="AI14" s="226"/>
      <c r="AJ14" s="226"/>
      <c r="AK14" s="226"/>
      <c r="AL14" s="226"/>
      <c r="AM14" s="226"/>
      <c r="AN14" s="226"/>
      <c r="AO14" s="226"/>
    </row>
    <row r="15" spans="1:50" ht="12.9" customHeight="1" x14ac:dyDescent="0.3">
      <c r="B15" s="1"/>
      <c r="C15" s="228" t="s">
        <v>15</v>
      </c>
      <c r="D15" s="228"/>
      <c r="E15" s="228"/>
      <c r="F15" s="228"/>
      <c r="G15" s="228"/>
      <c r="H15" s="229"/>
      <c r="I15" s="229"/>
      <c r="J15" s="229"/>
      <c r="K15" s="229"/>
      <c r="L15" s="229"/>
      <c r="M15" s="229"/>
      <c r="N15" s="229"/>
      <c r="O15" s="229"/>
      <c r="P15" s="229"/>
      <c r="Q15" s="229"/>
      <c r="R15" s="229"/>
      <c r="S15" s="229"/>
      <c r="T15" s="229"/>
      <c r="U15" s="2"/>
      <c r="V15" s="98" t="s">
        <v>16</v>
      </c>
      <c r="W15" s="98"/>
      <c r="X15" s="98"/>
      <c r="Y15" s="98"/>
      <c r="Z15" s="98"/>
      <c r="AA15" s="98"/>
      <c r="AB15" s="98"/>
      <c r="AC15" s="98"/>
      <c r="AD15" s="226"/>
      <c r="AE15" s="226"/>
      <c r="AF15" s="226"/>
      <c r="AG15" s="226"/>
      <c r="AH15" s="226"/>
      <c r="AI15" s="226"/>
      <c r="AJ15" s="226"/>
      <c r="AK15" s="226"/>
      <c r="AL15" s="226"/>
      <c r="AM15" s="226"/>
      <c r="AN15" s="226"/>
      <c r="AO15" s="226"/>
    </row>
    <row r="16" spans="1:50" ht="5.0999999999999996" customHeight="1" thickBot="1" x14ac:dyDescent="0.35">
      <c r="A16" s="225"/>
      <c r="B16" s="225"/>
      <c r="C16" s="225"/>
      <c r="D16" s="225"/>
      <c r="E16" s="225"/>
      <c r="F16" s="225"/>
      <c r="G16" s="225"/>
      <c r="H16" s="225"/>
      <c r="I16" s="225"/>
      <c r="J16" s="225"/>
      <c r="K16" s="225"/>
      <c r="L16" s="225"/>
      <c r="M16" s="225"/>
      <c r="N16" s="225"/>
      <c r="O16" s="225"/>
      <c r="P16" s="225"/>
      <c r="Q16" s="225"/>
      <c r="R16" s="225"/>
      <c r="S16" s="225"/>
      <c r="T16" s="225"/>
      <c r="U16" s="225"/>
      <c r="V16" s="225"/>
      <c r="W16" s="225"/>
      <c r="X16" s="225"/>
      <c r="Y16" s="225"/>
      <c r="Z16" s="225"/>
      <c r="AA16" s="225"/>
      <c r="AB16" s="225"/>
      <c r="AC16" s="225"/>
      <c r="AD16" s="225"/>
      <c r="AE16" s="225"/>
      <c r="AF16" s="225"/>
      <c r="AG16" s="225"/>
      <c r="AH16" s="225"/>
      <c r="AI16" s="225"/>
      <c r="AJ16" s="225"/>
      <c r="AK16" s="225"/>
      <c r="AL16" s="225"/>
      <c r="AM16" s="225"/>
      <c r="AN16" s="225"/>
      <c r="AO16" s="225"/>
      <c r="AP16" s="225"/>
    </row>
    <row r="17" spans="2:41" ht="18.899999999999999" customHeight="1" thickBot="1" x14ac:dyDescent="0.35">
      <c r="B17" s="230" t="s">
        <v>17</v>
      </c>
      <c r="C17" s="231"/>
      <c r="D17" s="231"/>
      <c r="E17" s="231"/>
      <c r="F17" s="231"/>
      <c r="G17" s="231"/>
      <c r="H17" s="231"/>
      <c r="I17" s="231"/>
      <c r="J17" s="231"/>
      <c r="K17" s="231"/>
      <c r="L17" s="231"/>
      <c r="M17" s="231"/>
      <c r="N17" s="231"/>
      <c r="O17" s="231"/>
      <c r="P17" s="231"/>
      <c r="Q17" s="231"/>
      <c r="R17" s="231"/>
      <c r="S17" s="231"/>
      <c r="T17" s="231"/>
      <c r="U17" s="231"/>
      <c r="V17" s="231"/>
      <c r="W17" s="231"/>
      <c r="X17" s="231"/>
      <c r="Y17" s="231"/>
      <c r="Z17" s="231"/>
      <c r="AA17" s="231"/>
      <c r="AB17" s="231"/>
      <c r="AC17" s="231"/>
      <c r="AD17" s="231"/>
      <c r="AE17" s="231"/>
      <c r="AF17" s="231"/>
      <c r="AG17" s="231"/>
      <c r="AH17" s="231"/>
      <c r="AI17" s="231"/>
      <c r="AJ17" s="231"/>
      <c r="AK17" s="231"/>
      <c r="AL17" s="231"/>
      <c r="AM17" s="231"/>
      <c r="AN17" s="231"/>
      <c r="AO17" s="232"/>
    </row>
    <row r="18" spans="2:41" ht="5.0999999999999996" customHeight="1" x14ac:dyDescent="0.3">
      <c r="H18" s="15"/>
    </row>
    <row r="19" spans="2:41" ht="19.5" customHeight="1" x14ac:dyDescent="0.3">
      <c r="B19" s="15"/>
      <c r="C19" s="162" t="s">
        <v>18</v>
      </c>
      <c r="D19" s="162"/>
      <c r="E19" s="162"/>
      <c r="F19" s="162"/>
      <c r="G19" s="162" t="s">
        <v>19</v>
      </c>
      <c r="H19" s="162"/>
      <c r="I19" s="162"/>
      <c r="J19" s="162"/>
      <c r="K19" s="162"/>
      <c r="L19" s="162"/>
      <c r="M19" s="162"/>
      <c r="N19" s="162"/>
      <c r="O19" s="162"/>
      <c r="P19" s="162"/>
      <c r="Q19" s="162"/>
      <c r="R19" s="162"/>
      <c r="S19" s="162"/>
      <c r="T19" s="162"/>
      <c r="U19" s="162"/>
      <c r="V19" s="162"/>
      <c r="W19" s="162"/>
      <c r="X19" s="162"/>
      <c r="Y19" s="162"/>
      <c r="Z19" s="162"/>
      <c r="AA19" s="162"/>
      <c r="AB19" s="222" t="s">
        <v>20</v>
      </c>
      <c r="AC19" s="222"/>
      <c r="AD19" s="222"/>
      <c r="AE19" s="222"/>
      <c r="AF19" s="222"/>
      <c r="AG19" s="222" t="s">
        <v>21</v>
      </c>
      <c r="AH19" s="222"/>
      <c r="AI19" s="222"/>
      <c r="AJ19" s="222"/>
      <c r="AK19" s="222"/>
      <c r="AL19" s="223" t="s">
        <v>22</v>
      </c>
      <c r="AM19" s="223"/>
      <c r="AN19" s="223"/>
      <c r="AO19" s="223"/>
    </row>
    <row r="20" spans="2:41" ht="22.5" customHeight="1" x14ac:dyDescent="0.3">
      <c r="C20" s="224" t="s">
        <v>23</v>
      </c>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2"/>
      <c r="AC20" s="222"/>
      <c r="AD20" s="222"/>
      <c r="AE20" s="222"/>
      <c r="AF20" s="222"/>
      <c r="AG20" s="222"/>
      <c r="AH20" s="222"/>
      <c r="AI20" s="222"/>
      <c r="AJ20" s="222"/>
      <c r="AK20" s="222"/>
      <c r="AL20" s="223"/>
      <c r="AM20" s="223"/>
      <c r="AN20" s="223"/>
      <c r="AO20" s="223"/>
    </row>
    <row r="21" spans="2:41" ht="12.9" customHeight="1" x14ac:dyDescent="0.3">
      <c r="C21" s="200"/>
      <c r="D21" s="201"/>
      <c r="E21" s="201"/>
      <c r="F21" s="201"/>
      <c r="G21" s="216" t="s">
        <v>24</v>
      </c>
      <c r="H21" s="216"/>
      <c r="I21" s="216"/>
      <c r="J21" s="216"/>
      <c r="K21" s="216"/>
      <c r="L21" s="216"/>
      <c r="M21" s="216"/>
      <c r="N21" s="216"/>
      <c r="O21" s="216"/>
      <c r="P21" s="216"/>
      <c r="Q21" s="216"/>
      <c r="R21" s="216"/>
      <c r="S21" s="216"/>
      <c r="T21" s="216"/>
      <c r="U21" s="216"/>
      <c r="V21" s="216"/>
      <c r="W21" s="216"/>
      <c r="X21" s="216"/>
      <c r="Y21" s="216"/>
      <c r="Z21" s="216"/>
      <c r="AA21" s="216"/>
      <c r="AB21" s="227">
        <v>158.75</v>
      </c>
      <c r="AC21" s="227"/>
      <c r="AD21" s="227"/>
      <c r="AE21" s="227"/>
      <c r="AF21" s="227"/>
      <c r="AG21" s="87" t="s">
        <v>25</v>
      </c>
      <c r="AH21" s="199">
        <f>Formule!$D$6</f>
        <v>1</v>
      </c>
      <c r="AI21" s="199"/>
      <c r="AJ21" s="199"/>
      <c r="AK21" s="87" t="s">
        <v>26</v>
      </c>
      <c r="AL21" s="194" t="str">
        <f>+IF(C21="","",+C21*AB21*AH21)</f>
        <v/>
      </c>
      <c r="AM21" s="195"/>
      <c r="AN21" s="195"/>
      <c r="AO21" s="195"/>
    </row>
    <row r="22" spans="2:41" ht="12.9" customHeight="1" x14ac:dyDescent="0.3">
      <c r="C22" s="200"/>
      <c r="D22" s="201"/>
      <c r="E22" s="201"/>
      <c r="F22" s="201"/>
      <c r="G22" s="220" t="s">
        <v>27</v>
      </c>
      <c r="H22" s="220"/>
      <c r="I22" s="220"/>
      <c r="J22" s="220"/>
      <c r="K22" s="220"/>
      <c r="L22" s="220"/>
      <c r="M22" s="220"/>
      <c r="N22" s="220"/>
      <c r="O22" s="220"/>
      <c r="P22" s="220"/>
      <c r="Q22" s="220"/>
      <c r="R22" s="220"/>
      <c r="S22" s="220"/>
      <c r="T22" s="220"/>
      <c r="U22" s="220"/>
      <c r="V22" s="220"/>
      <c r="W22" s="220"/>
      <c r="X22" s="220"/>
      <c r="Y22" s="220"/>
      <c r="Z22" s="220"/>
      <c r="AA22" s="220"/>
      <c r="AB22" s="217">
        <v>158.75</v>
      </c>
      <c r="AC22" s="218"/>
      <c r="AD22" s="218"/>
      <c r="AE22" s="218"/>
      <c r="AF22" s="219"/>
      <c r="AG22" s="87" t="s">
        <v>25</v>
      </c>
      <c r="AH22" s="199">
        <f>Formule!$D$6</f>
        <v>1</v>
      </c>
      <c r="AI22" s="199"/>
      <c r="AJ22" s="199"/>
      <c r="AK22" s="87" t="s">
        <v>26</v>
      </c>
      <c r="AL22" s="194" t="str">
        <f t="shared" ref="AL22:AL34" si="0">+IF(C22="","",+C22*AB22*AH22)</f>
        <v/>
      </c>
      <c r="AM22" s="195"/>
      <c r="AN22" s="195"/>
      <c r="AO22" s="195"/>
    </row>
    <row r="23" spans="2:41" ht="12.9" customHeight="1" x14ac:dyDescent="0.3">
      <c r="C23" s="200"/>
      <c r="D23" s="201"/>
      <c r="E23" s="201"/>
      <c r="F23" s="201"/>
      <c r="G23" s="220" t="s">
        <v>28</v>
      </c>
      <c r="H23" s="220"/>
      <c r="I23" s="220"/>
      <c r="J23" s="220"/>
      <c r="K23" s="220"/>
      <c r="L23" s="220"/>
      <c r="M23" s="220"/>
      <c r="N23" s="220"/>
      <c r="O23" s="220"/>
      <c r="P23" s="220"/>
      <c r="Q23" s="220"/>
      <c r="R23" s="220"/>
      <c r="S23" s="220"/>
      <c r="T23" s="220"/>
      <c r="U23" s="220"/>
      <c r="V23" s="220"/>
      <c r="W23" s="220"/>
      <c r="X23" s="220"/>
      <c r="Y23" s="220"/>
      <c r="Z23" s="220"/>
      <c r="AA23" s="220"/>
      <c r="AB23" s="221">
        <v>261.5</v>
      </c>
      <c r="AC23" s="221"/>
      <c r="AD23" s="221"/>
      <c r="AE23" s="221"/>
      <c r="AF23" s="221"/>
      <c r="AG23" s="87" t="s">
        <v>25</v>
      </c>
      <c r="AH23" s="199">
        <f>Formule!$D$6</f>
        <v>1</v>
      </c>
      <c r="AI23" s="199"/>
      <c r="AJ23" s="199"/>
      <c r="AK23" s="87" t="s">
        <v>26</v>
      </c>
      <c r="AL23" s="194" t="str">
        <f t="shared" si="0"/>
        <v/>
      </c>
      <c r="AM23" s="195"/>
      <c r="AN23" s="195"/>
      <c r="AO23" s="195"/>
    </row>
    <row r="24" spans="2:41" ht="12.9" customHeight="1" x14ac:dyDescent="0.3">
      <c r="C24" s="200"/>
      <c r="D24" s="201"/>
      <c r="E24" s="201"/>
      <c r="F24" s="201"/>
      <c r="G24" s="220" t="s">
        <v>186</v>
      </c>
      <c r="H24" s="220"/>
      <c r="I24" s="220"/>
      <c r="J24" s="220"/>
      <c r="K24" s="220"/>
      <c r="L24" s="220"/>
      <c r="M24" s="220"/>
      <c r="N24" s="220"/>
      <c r="O24" s="220"/>
      <c r="P24" s="220"/>
      <c r="Q24" s="220"/>
      <c r="R24" s="220"/>
      <c r="S24" s="220"/>
      <c r="T24" s="220"/>
      <c r="U24" s="220"/>
      <c r="V24" s="220"/>
      <c r="W24" s="220"/>
      <c r="X24" s="220"/>
      <c r="Y24" s="220"/>
      <c r="Z24" s="220"/>
      <c r="AA24" s="220"/>
      <c r="AB24" s="221">
        <v>457</v>
      </c>
      <c r="AC24" s="221"/>
      <c r="AD24" s="221"/>
      <c r="AE24" s="221"/>
      <c r="AF24" s="221"/>
      <c r="AG24" s="87" t="s">
        <v>25</v>
      </c>
      <c r="AH24" s="199">
        <f>Formule!$D$6</f>
        <v>1</v>
      </c>
      <c r="AI24" s="199"/>
      <c r="AJ24" s="199"/>
      <c r="AK24" s="87" t="s">
        <v>26</v>
      </c>
      <c r="AL24" s="194" t="str">
        <f t="shared" si="0"/>
        <v/>
      </c>
      <c r="AM24" s="195"/>
      <c r="AN24" s="195"/>
      <c r="AO24" s="195"/>
    </row>
    <row r="25" spans="2:41" ht="12.9" customHeight="1" x14ac:dyDescent="0.3">
      <c r="C25" s="200"/>
      <c r="D25" s="201"/>
      <c r="E25" s="201"/>
      <c r="F25" s="201"/>
      <c r="G25" s="220" t="s">
        <v>185</v>
      </c>
      <c r="H25" s="220"/>
      <c r="I25" s="220"/>
      <c r="J25" s="220"/>
      <c r="K25" s="220"/>
      <c r="L25" s="220"/>
      <c r="M25" s="220"/>
      <c r="N25" s="220"/>
      <c r="O25" s="220"/>
      <c r="P25" s="220"/>
      <c r="Q25" s="220"/>
      <c r="R25" s="220"/>
      <c r="S25" s="220"/>
      <c r="T25" s="220"/>
      <c r="U25" s="220"/>
      <c r="V25" s="220"/>
      <c r="W25" s="220"/>
      <c r="X25" s="220"/>
      <c r="Y25" s="220"/>
      <c r="Z25" s="220"/>
      <c r="AA25" s="220"/>
      <c r="AB25" s="221">
        <v>588.75</v>
      </c>
      <c r="AC25" s="221"/>
      <c r="AD25" s="221"/>
      <c r="AE25" s="221"/>
      <c r="AF25" s="221"/>
      <c r="AG25" s="87" t="s">
        <v>25</v>
      </c>
      <c r="AH25" s="199">
        <f>Formule!$D$6</f>
        <v>1</v>
      </c>
      <c r="AI25" s="199"/>
      <c r="AJ25" s="199"/>
      <c r="AK25" s="87" t="s">
        <v>26</v>
      </c>
      <c r="AL25" s="194" t="str">
        <f t="shared" si="0"/>
        <v/>
      </c>
      <c r="AM25" s="195"/>
      <c r="AN25" s="195"/>
      <c r="AO25" s="195"/>
    </row>
    <row r="26" spans="2:41" ht="12.9" customHeight="1" x14ac:dyDescent="0.3">
      <c r="C26" s="200"/>
      <c r="D26" s="201"/>
      <c r="E26" s="201"/>
      <c r="F26" s="201"/>
      <c r="G26" s="220" t="s">
        <v>29</v>
      </c>
      <c r="H26" s="220"/>
      <c r="I26" s="220"/>
      <c r="J26" s="220"/>
      <c r="K26" s="220"/>
      <c r="L26" s="220"/>
      <c r="M26" s="220"/>
      <c r="N26" s="220"/>
      <c r="O26" s="220"/>
      <c r="P26" s="220"/>
      <c r="Q26" s="220"/>
      <c r="R26" s="220"/>
      <c r="S26" s="220"/>
      <c r="T26" s="220"/>
      <c r="U26" s="220"/>
      <c r="V26" s="220"/>
      <c r="W26" s="220"/>
      <c r="X26" s="220"/>
      <c r="Y26" s="220"/>
      <c r="Z26" s="220"/>
      <c r="AA26" s="220"/>
      <c r="AB26" s="221">
        <v>691.5</v>
      </c>
      <c r="AC26" s="221"/>
      <c r="AD26" s="221"/>
      <c r="AE26" s="221"/>
      <c r="AF26" s="221"/>
      <c r="AG26" s="87" t="s">
        <v>25</v>
      </c>
      <c r="AH26" s="199">
        <f>Formule!$D$6</f>
        <v>1</v>
      </c>
      <c r="AI26" s="199"/>
      <c r="AJ26" s="199"/>
      <c r="AK26" s="87" t="s">
        <v>26</v>
      </c>
      <c r="AL26" s="194" t="str">
        <f t="shared" si="0"/>
        <v/>
      </c>
      <c r="AM26" s="195"/>
      <c r="AN26" s="195"/>
      <c r="AO26" s="195"/>
    </row>
    <row r="27" spans="2:41" ht="12.9" customHeight="1" x14ac:dyDescent="0.3">
      <c r="C27" s="200"/>
      <c r="D27" s="201"/>
      <c r="E27" s="201"/>
      <c r="F27" s="201"/>
      <c r="G27" s="220" t="s">
        <v>30</v>
      </c>
      <c r="H27" s="220"/>
      <c r="I27" s="220"/>
      <c r="J27" s="220"/>
      <c r="K27" s="220"/>
      <c r="L27" s="220"/>
      <c r="M27" s="220"/>
      <c r="N27" s="220"/>
      <c r="O27" s="220"/>
      <c r="P27" s="220"/>
      <c r="Q27" s="220"/>
      <c r="R27" s="220"/>
      <c r="S27" s="220"/>
      <c r="T27" s="220"/>
      <c r="U27" s="220"/>
      <c r="V27" s="220"/>
      <c r="W27" s="220"/>
      <c r="X27" s="220"/>
      <c r="Y27" s="220"/>
      <c r="Z27" s="220"/>
      <c r="AA27" s="220"/>
      <c r="AB27" s="221">
        <v>914.75</v>
      </c>
      <c r="AC27" s="221"/>
      <c r="AD27" s="221"/>
      <c r="AE27" s="221"/>
      <c r="AF27" s="221"/>
      <c r="AG27" s="87" t="s">
        <v>25</v>
      </c>
      <c r="AH27" s="199">
        <f>Formule!$D$6</f>
        <v>1</v>
      </c>
      <c r="AI27" s="199"/>
      <c r="AJ27" s="199"/>
      <c r="AK27" s="87" t="s">
        <v>26</v>
      </c>
      <c r="AL27" s="194" t="str">
        <f t="shared" ref="AL27" si="1">+IF(C27="","",+C27*AB27*AH27)</f>
        <v/>
      </c>
      <c r="AM27" s="195"/>
      <c r="AN27" s="195"/>
      <c r="AO27" s="195"/>
    </row>
    <row r="28" spans="2:41" ht="12.9" customHeight="1" x14ac:dyDescent="0.3">
      <c r="C28" s="200"/>
      <c r="D28" s="201"/>
      <c r="E28" s="201"/>
      <c r="F28" s="201"/>
      <c r="G28" s="216" t="s">
        <v>31</v>
      </c>
      <c r="H28" s="216"/>
      <c r="I28" s="216"/>
      <c r="J28" s="216"/>
      <c r="K28" s="216"/>
      <c r="L28" s="216"/>
      <c r="M28" s="216"/>
      <c r="N28" s="216"/>
      <c r="O28" s="216"/>
      <c r="P28" s="216"/>
      <c r="Q28" s="216"/>
      <c r="R28" s="216"/>
      <c r="S28" s="216"/>
      <c r="T28" s="216"/>
      <c r="U28" s="216"/>
      <c r="V28" s="216"/>
      <c r="W28" s="216"/>
      <c r="X28" s="216"/>
      <c r="Y28" s="216"/>
      <c r="Z28" s="216"/>
      <c r="AA28" s="216"/>
      <c r="AB28" s="221">
        <v>784.25</v>
      </c>
      <c r="AC28" s="221"/>
      <c r="AD28" s="221"/>
      <c r="AE28" s="221"/>
      <c r="AF28" s="221"/>
      <c r="AG28" s="87" t="s">
        <v>25</v>
      </c>
      <c r="AH28" s="199">
        <f>Formule!$D$6</f>
        <v>1</v>
      </c>
      <c r="AI28" s="199"/>
      <c r="AJ28" s="199"/>
      <c r="AK28" s="87" t="s">
        <v>26</v>
      </c>
      <c r="AL28" s="194" t="str">
        <f t="shared" si="0"/>
        <v/>
      </c>
      <c r="AM28" s="195"/>
      <c r="AN28" s="195"/>
      <c r="AO28" s="195"/>
    </row>
    <row r="29" spans="2:41" ht="12.9" customHeight="1" x14ac:dyDescent="0.3">
      <c r="C29" s="200"/>
      <c r="D29" s="201"/>
      <c r="E29" s="201"/>
      <c r="F29" s="201"/>
      <c r="G29" s="216" t="s">
        <v>32</v>
      </c>
      <c r="H29" s="216"/>
      <c r="I29" s="216"/>
      <c r="J29" s="216"/>
      <c r="K29" s="216"/>
      <c r="L29" s="216"/>
      <c r="M29" s="216"/>
      <c r="N29" s="216"/>
      <c r="O29" s="216"/>
      <c r="P29" s="216"/>
      <c r="Q29" s="216"/>
      <c r="R29" s="216"/>
      <c r="S29" s="216"/>
      <c r="T29" s="216"/>
      <c r="U29" s="216"/>
      <c r="V29" s="216"/>
      <c r="W29" s="216"/>
      <c r="X29" s="216"/>
      <c r="Y29" s="216"/>
      <c r="Z29" s="216"/>
      <c r="AA29" s="216"/>
      <c r="AB29" s="221">
        <v>850.25</v>
      </c>
      <c r="AC29" s="221"/>
      <c r="AD29" s="221"/>
      <c r="AE29" s="221"/>
      <c r="AF29" s="221"/>
      <c r="AG29" s="87" t="s">
        <v>25</v>
      </c>
      <c r="AH29" s="199">
        <f>Formule!$D$6</f>
        <v>1</v>
      </c>
      <c r="AI29" s="199"/>
      <c r="AJ29" s="199"/>
      <c r="AK29" s="87" t="s">
        <v>26</v>
      </c>
      <c r="AL29" s="194" t="str">
        <f t="shared" si="0"/>
        <v/>
      </c>
      <c r="AM29" s="195"/>
      <c r="AN29" s="195"/>
      <c r="AO29" s="195"/>
    </row>
    <row r="30" spans="2:41" ht="12.9" customHeight="1" x14ac:dyDescent="0.3">
      <c r="C30" s="200"/>
      <c r="D30" s="201"/>
      <c r="E30" s="201"/>
      <c r="F30" s="201"/>
      <c r="G30" s="216" t="s">
        <v>33</v>
      </c>
      <c r="H30" s="216"/>
      <c r="I30" s="216"/>
      <c r="J30" s="216"/>
      <c r="K30" s="216"/>
      <c r="L30" s="216"/>
      <c r="M30" s="216"/>
      <c r="N30" s="216"/>
      <c r="O30" s="216"/>
      <c r="P30" s="216"/>
      <c r="Q30" s="216"/>
      <c r="R30" s="216"/>
      <c r="S30" s="216"/>
      <c r="T30" s="216"/>
      <c r="U30" s="216"/>
      <c r="V30" s="216"/>
      <c r="W30" s="216"/>
      <c r="X30" s="216"/>
      <c r="Y30" s="216"/>
      <c r="Z30" s="216"/>
      <c r="AA30" s="216"/>
      <c r="AB30" s="221">
        <v>914.75</v>
      </c>
      <c r="AC30" s="221"/>
      <c r="AD30" s="221"/>
      <c r="AE30" s="221"/>
      <c r="AF30" s="221"/>
      <c r="AG30" s="87" t="s">
        <v>25</v>
      </c>
      <c r="AH30" s="199">
        <f>Formule!$D$6</f>
        <v>1</v>
      </c>
      <c r="AI30" s="199"/>
      <c r="AJ30" s="199"/>
      <c r="AK30" s="87" t="s">
        <v>26</v>
      </c>
      <c r="AL30" s="194" t="str">
        <f t="shared" si="0"/>
        <v/>
      </c>
      <c r="AM30" s="195"/>
      <c r="AN30" s="195"/>
      <c r="AO30" s="195"/>
    </row>
    <row r="31" spans="2:41" ht="12.9" customHeight="1" x14ac:dyDescent="0.3">
      <c r="C31" s="200"/>
      <c r="D31" s="201"/>
      <c r="E31" s="201"/>
      <c r="F31" s="201"/>
      <c r="G31" s="216" t="s">
        <v>34</v>
      </c>
      <c r="H31" s="216"/>
      <c r="I31" s="216"/>
      <c r="J31" s="216"/>
      <c r="K31" s="216"/>
      <c r="L31" s="216"/>
      <c r="M31" s="216"/>
      <c r="N31" s="216"/>
      <c r="O31" s="216"/>
      <c r="P31" s="216"/>
      <c r="Q31" s="216"/>
      <c r="R31" s="216"/>
      <c r="S31" s="216"/>
      <c r="T31" s="216"/>
      <c r="U31" s="216"/>
      <c r="V31" s="216"/>
      <c r="W31" s="216"/>
      <c r="X31" s="216"/>
      <c r="Y31" s="216"/>
      <c r="Z31" s="216"/>
      <c r="AA31" s="216"/>
      <c r="AB31" s="221">
        <v>1142.25</v>
      </c>
      <c r="AC31" s="221"/>
      <c r="AD31" s="221"/>
      <c r="AE31" s="221"/>
      <c r="AF31" s="221"/>
      <c r="AG31" s="87" t="s">
        <v>25</v>
      </c>
      <c r="AH31" s="199">
        <f>Formule!$D$6</f>
        <v>1</v>
      </c>
      <c r="AI31" s="199"/>
      <c r="AJ31" s="199"/>
      <c r="AK31" s="87" t="s">
        <v>26</v>
      </c>
      <c r="AL31" s="194" t="str">
        <f t="shared" si="0"/>
        <v/>
      </c>
      <c r="AM31" s="195"/>
      <c r="AN31" s="195"/>
      <c r="AO31" s="195"/>
    </row>
    <row r="32" spans="2:41" ht="12.9" customHeight="1" x14ac:dyDescent="0.3">
      <c r="C32" s="200"/>
      <c r="D32" s="201"/>
      <c r="E32" s="201"/>
      <c r="F32" s="201"/>
      <c r="G32" s="216" t="s">
        <v>35</v>
      </c>
      <c r="H32" s="216"/>
      <c r="I32" s="216"/>
      <c r="J32" s="216"/>
      <c r="K32" s="216"/>
      <c r="L32" s="216"/>
      <c r="M32" s="216"/>
      <c r="N32" s="216"/>
      <c r="O32" s="216"/>
      <c r="P32" s="216"/>
      <c r="Q32" s="216"/>
      <c r="R32" s="216"/>
      <c r="S32" s="216"/>
      <c r="T32" s="216"/>
      <c r="U32" s="216"/>
      <c r="V32" s="216"/>
      <c r="W32" s="216"/>
      <c r="X32" s="216"/>
      <c r="Y32" s="216"/>
      <c r="Z32" s="216"/>
      <c r="AA32" s="216"/>
      <c r="AB32" s="217">
        <v>850.25</v>
      </c>
      <c r="AC32" s="218"/>
      <c r="AD32" s="218"/>
      <c r="AE32" s="218"/>
      <c r="AF32" s="219"/>
      <c r="AG32" s="87" t="s">
        <v>25</v>
      </c>
      <c r="AH32" s="199">
        <f>Formule!$D$6</f>
        <v>1</v>
      </c>
      <c r="AI32" s="199"/>
      <c r="AJ32" s="199"/>
      <c r="AK32" s="87" t="s">
        <v>26</v>
      </c>
      <c r="AL32" s="194" t="str">
        <f t="shared" ref="AL32" si="2">+IF(C32="","",+C32*AB32*AH32)</f>
        <v/>
      </c>
      <c r="AM32" s="195"/>
      <c r="AN32" s="195"/>
      <c r="AO32" s="195"/>
    </row>
    <row r="33" spans="2:41" ht="12.9" customHeight="1" x14ac:dyDescent="0.3">
      <c r="C33" s="200"/>
      <c r="D33" s="201"/>
      <c r="E33" s="201"/>
      <c r="F33" s="201"/>
      <c r="G33" s="216" t="s">
        <v>36</v>
      </c>
      <c r="H33" s="216"/>
      <c r="I33" s="216"/>
      <c r="J33" s="216"/>
      <c r="K33" s="216"/>
      <c r="L33" s="216"/>
      <c r="M33" s="216"/>
      <c r="N33" s="216"/>
      <c r="O33" s="216"/>
      <c r="P33" s="216"/>
      <c r="Q33" s="216"/>
      <c r="R33" s="216"/>
      <c r="S33" s="216"/>
      <c r="T33" s="216"/>
      <c r="U33" s="216"/>
      <c r="V33" s="216"/>
      <c r="W33" s="216"/>
      <c r="X33" s="216"/>
      <c r="Y33" s="216"/>
      <c r="Z33" s="216"/>
      <c r="AA33" s="216"/>
      <c r="AB33" s="221">
        <v>76.5</v>
      </c>
      <c r="AC33" s="221"/>
      <c r="AD33" s="221"/>
      <c r="AE33" s="221"/>
      <c r="AF33" s="221"/>
      <c r="AG33" s="87" t="s">
        <v>25</v>
      </c>
      <c r="AH33" s="199">
        <f>Formule!$D$6</f>
        <v>1</v>
      </c>
      <c r="AI33" s="199"/>
      <c r="AJ33" s="199"/>
      <c r="AK33" s="87" t="s">
        <v>26</v>
      </c>
      <c r="AL33" s="194" t="str">
        <f t="shared" si="0"/>
        <v/>
      </c>
      <c r="AM33" s="195"/>
      <c r="AN33" s="195"/>
      <c r="AO33" s="195"/>
    </row>
    <row r="34" spans="2:41" ht="12.9" customHeight="1" x14ac:dyDescent="0.3">
      <c r="C34" s="200"/>
      <c r="D34" s="201"/>
      <c r="E34" s="201"/>
      <c r="F34" s="201"/>
      <c r="G34" s="216" t="s">
        <v>37</v>
      </c>
      <c r="H34" s="216"/>
      <c r="I34" s="216"/>
      <c r="J34" s="216"/>
      <c r="K34" s="216"/>
      <c r="L34" s="216"/>
      <c r="M34" s="216"/>
      <c r="N34" s="216"/>
      <c r="O34" s="216"/>
      <c r="P34" s="216"/>
      <c r="Q34" s="216"/>
      <c r="R34" s="216"/>
      <c r="S34" s="216"/>
      <c r="T34" s="216"/>
      <c r="U34" s="216"/>
      <c r="V34" s="216"/>
      <c r="W34" s="216"/>
      <c r="X34" s="216"/>
      <c r="Y34" s="216"/>
      <c r="Z34" s="216"/>
      <c r="AA34" s="216"/>
      <c r="AB34" s="221">
        <v>18.5</v>
      </c>
      <c r="AC34" s="221"/>
      <c r="AD34" s="221"/>
      <c r="AE34" s="221"/>
      <c r="AF34" s="221"/>
      <c r="AG34" s="87" t="s">
        <v>25</v>
      </c>
      <c r="AH34" s="199">
        <f>Formule!$D$6</f>
        <v>1</v>
      </c>
      <c r="AI34" s="199"/>
      <c r="AJ34" s="199"/>
      <c r="AK34" s="87" t="s">
        <v>26</v>
      </c>
      <c r="AL34" s="194" t="str">
        <f t="shared" si="0"/>
        <v/>
      </c>
      <c r="AM34" s="195"/>
      <c r="AN34" s="195"/>
      <c r="AO34" s="195"/>
    </row>
    <row r="35" spans="2:41" ht="12.9" customHeight="1" x14ac:dyDescent="0.3">
      <c r="C35" s="215" t="s">
        <v>38</v>
      </c>
      <c r="D35" s="215"/>
      <c r="E35" s="215"/>
      <c r="F35" s="215"/>
      <c r="G35" s="215"/>
      <c r="H35" s="215"/>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c r="AO35" s="215"/>
    </row>
    <row r="36" spans="2:41" ht="12.9" customHeight="1" x14ac:dyDescent="0.3">
      <c r="C36" s="200"/>
      <c r="D36" s="201"/>
      <c r="E36" s="201"/>
      <c r="F36" s="201"/>
      <c r="G36" s="220" t="s">
        <v>39</v>
      </c>
      <c r="H36" s="220"/>
      <c r="I36" s="220"/>
      <c r="J36" s="220"/>
      <c r="K36" s="220"/>
      <c r="L36" s="220"/>
      <c r="M36" s="220"/>
      <c r="N36" s="220"/>
      <c r="O36" s="220"/>
      <c r="P36" s="220"/>
      <c r="Q36" s="220"/>
      <c r="R36" s="220"/>
      <c r="S36" s="220"/>
      <c r="T36" s="220"/>
      <c r="U36" s="220"/>
      <c r="V36" s="220"/>
      <c r="W36" s="220"/>
      <c r="X36" s="220"/>
      <c r="Y36" s="220"/>
      <c r="Z36" s="220"/>
      <c r="AA36" s="220"/>
      <c r="AB36" s="203">
        <v>282.5</v>
      </c>
      <c r="AC36" s="203"/>
      <c r="AD36" s="203"/>
      <c r="AE36" s="203"/>
      <c r="AF36" s="203"/>
      <c r="AG36" s="87" t="s">
        <v>25</v>
      </c>
      <c r="AH36" s="199">
        <f>Formule!$D$6</f>
        <v>1</v>
      </c>
      <c r="AI36" s="199"/>
      <c r="AJ36" s="199"/>
      <c r="AK36" s="87" t="s">
        <v>26</v>
      </c>
      <c r="AL36" s="194" t="str">
        <f t="shared" ref="AL36" si="3">+IF(C36="","",+C36*AB36*AH36)</f>
        <v/>
      </c>
      <c r="AM36" s="195"/>
      <c r="AN36" s="195"/>
      <c r="AO36" s="195"/>
    </row>
    <row r="37" spans="2:41" ht="12.9" customHeight="1" x14ac:dyDescent="0.3">
      <c r="C37" s="200"/>
      <c r="D37" s="201"/>
      <c r="E37" s="201"/>
      <c r="F37" s="201"/>
      <c r="G37" s="214" t="s">
        <v>40</v>
      </c>
      <c r="H37" s="214"/>
      <c r="I37" s="214"/>
      <c r="J37" s="214"/>
      <c r="K37" s="214"/>
      <c r="L37" s="214"/>
      <c r="M37" s="214"/>
      <c r="N37" s="214"/>
      <c r="O37" s="214"/>
      <c r="P37" s="214"/>
      <c r="Q37" s="214"/>
      <c r="R37" s="214"/>
      <c r="S37" s="214"/>
      <c r="T37" s="214"/>
      <c r="U37" s="214"/>
      <c r="V37" s="214"/>
      <c r="W37" s="214"/>
      <c r="X37" s="214"/>
      <c r="Y37" s="214"/>
      <c r="Z37" s="214"/>
      <c r="AA37" s="214"/>
      <c r="AB37" s="203">
        <v>26</v>
      </c>
      <c r="AC37" s="203"/>
      <c r="AD37" s="203"/>
      <c r="AE37" s="203"/>
      <c r="AF37" s="203"/>
      <c r="AG37" s="87" t="s">
        <v>25</v>
      </c>
      <c r="AH37" s="199">
        <v>1</v>
      </c>
      <c r="AI37" s="199"/>
      <c r="AJ37" s="199"/>
      <c r="AK37" s="87" t="s">
        <v>26</v>
      </c>
      <c r="AL37" s="194" t="str">
        <f>+IF(C37="","",+C37*AB37*AH37)</f>
        <v/>
      </c>
      <c r="AM37" s="195"/>
      <c r="AN37" s="195"/>
      <c r="AO37" s="195"/>
    </row>
    <row r="38" spans="2:41" ht="12.9" customHeight="1" x14ac:dyDescent="0.3">
      <c r="C38" s="191"/>
      <c r="D38" s="212"/>
      <c r="E38" s="212"/>
      <c r="F38" s="213"/>
      <c r="G38" s="202" t="s">
        <v>41</v>
      </c>
      <c r="H38" s="202"/>
      <c r="I38" s="202"/>
      <c r="J38" s="202"/>
      <c r="K38" s="202"/>
      <c r="L38" s="202"/>
      <c r="M38" s="202"/>
      <c r="N38" s="202"/>
      <c r="O38" s="202"/>
      <c r="P38" s="202"/>
      <c r="Q38" s="202"/>
      <c r="R38" s="202"/>
      <c r="S38" s="202"/>
      <c r="T38" s="202"/>
      <c r="U38" s="202"/>
      <c r="V38" s="202"/>
      <c r="W38" s="202"/>
      <c r="X38" s="202"/>
      <c r="Y38" s="202"/>
      <c r="Z38" s="202"/>
      <c r="AA38" s="202"/>
      <c r="AB38" s="203">
        <v>26</v>
      </c>
      <c r="AC38" s="203"/>
      <c r="AD38" s="203"/>
      <c r="AE38" s="203"/>
      <c r="AF38" s="203"/>
      <c r="AG38" s="87" t="s">
        <v>25</v>
      </c>
      <c r="AH38" s="199">
        <v>1</v>
      </c>
      <c r="AI38" s="199"/>
      <c r="AJ38" s="199"/>
      <c r="AK38" s="87" t="s">
        <v>26</v>
      </c>
      <c r="AL38" s="194" t="str">
        <f>+IF(C38="","",+C38*AB38*AH38)</f>
        <v/>
      </c>
      <c r="AM38" s="195"/>
      <c r="AN38" s="195"/>
      <c r="AO38" s="195"/>
    </row>
    <row r="39" spans="2:41" ht="12.9" customHeight="1" x14ac:dyDescent="0.3">
      <c r="C39" s="200"/>
      <c r="D39" s="201"/>
      <c r="E39" s="201"/>
      <c r="F39" s="201"/>
      <c r="G39" s="202" t="s">
        <v>42</v>
      </c>
      <c r="H39" s="202"/>
      <c r="I39" s="202"/>
      <c r="J39" s="202"/>
      <c r="K39" s="202"/>
      <c r="L39" s="202"/>
      <c r="M39" s="202"/>
      <c r="N39" s="202"/>
      <c r="O39" s="202"/>
      <c r="P39" s="202"/>
      <c r="Q39" s="202"/>
      <c r="R39" s="202"/>
      <c r="S39" s="202"/>
      <c r="T39" s="202"/>
      <c r="U39" s="202"/>
      <c r="V39" s="202"/>
      <c r="W39" s="202"/>
      <c r="X39" s="202"/>
      <c r="Y39" s="202"/>
      <c r="Z39" s="202"/>
      <c r="AA39" s="202"/>
      <c r="AB39" s="203">
        <v>26</v>
      </c>
      <c r="AC39" s="203"/>
      <c r="AD39" s="203"/>
      <c r="AE39" s="203"/>
      <c r="AF39" s="203"/>
      <c r="AG39" s="87" t="s">
        <v>25</v>
      </c>
      <c r="AH39" s="199">
        <v>1</v>
      </c>
      <c r="AI39" s="199"/>
      <c r="AJ39" s="199"/>
      <c r="AK39" s="87" t="s">
        <v>26</v>
      </c>
      <c r="AL39" s="194" t="str">
        <f t="shared" ref="AL39" si="4">+IF(C39="","",+C39*AB39*AH39)</f>
        <v/>
      </c>
      <c r="AM39" s="195"/>
      <c r="AN39" s="195"/>
      <c r="AO39" s="195"/>
    </row>
    <row r="40" spans="2:41" ht="5.0999999999999996" customHeight="1" x14ac:dyDescent="0.3">
      <c r="H40" s="3"/>
    </row>
    <row r="41" spans="2:41" ht="12.9" customHeight="1" x14ac:dyDescent="0.3">
      <c r="C41" s="204" t="s">
        <v>43</v>
      </c>
      <c r="D41" s="204"/>
      <c r="E41" s="204"/>
      <c r="F41" s="204"/>
      <c r="G41" s="204"/>
      <c r="H41" s="204"/>
      <c r="I41" s="204"/>
      <c r="J41" s="204"/>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04"/>
      <c r="AJ41" s="204"/>
      <c r="AK41" s="204"/>
      <c r="AL41" s="204"/>
      <c r="AM41" s="204"/>
      <c r="AN41" s="204"/>
      <c r="AO41" s="204"/>
    </row>
    <row r="42" spans="2:41" ht="5.0999999999999996" customHeight="1" thickBot="1" x14ac:dyDescent="0.35">
      <c r="H42" s="3"/>
    </row>
    <row r="43" spans="2:41" ht="18.899999999999999" customHeight="1" thickBot="1" x14ac:dyDescent="0.35">
      <c r="B43" s="169" t="s">
        <v>44</v>
      </c>
      <c r="C43" s="170"/>
      <c r="D43" s="170"/>
      <c r="E43" s="170"/>
      <c r="F43" s="170"/>
      <c r="G43" s="170"/>
      <c r="H43" s="170"/>
      <c r="I43" s="170"/>
      <c r="J43" s="170"/>
      <c r="K43" s="170"/>
      <c r="L43" s="170"/>
      <c r="M43" s="170"/>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0"/>
      <c r="AO43" s="171"/>
    </row>
    <row r="44" spans="2:41" ht="5.0999999999999996" customHeight="1" x14ac:dyDescent="0.3">
      <c r="H44" s="3"/>
    </row>
    <row r="45" spans="2:41" ht="12.9" customHeight="1" x14ac:dyDescent="0.3">
      <c r="B45" s="4"/>
      <c r="C45" s="205" t="s">
        <v>18</v>
      </c>
      <c r="D45" s="205"/>
      <c r="E45" s="205"/>
      <c r="F45" s="205"/>
      <c r="G45" s="206" t="s">
        <v>45</v>
      </c>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8"/>
      <c r="AH45" s="205" t="s">
        <v>46</v>
      </c>
      <c r="AI45" s="205"/>
      <c r="AJ45" s="205"/>
      <c r="AK45" s="205"/>
      <c r="AL45" s="205" t="s">
        <v>22</v>
      </c>
      <c r="AM45" s="205"/>
      <c r="AN45" s="205"/>
      <c r="AO45" s="205"/>
    </row>
    <row r="46" spans="2:41" ht="18" customHeight="1" x14ac:dyDescent="0.3">
      <c r="B46" s="4"/>
      <c r="C46" s="176" t="s">
        <v>47</v>
      </c>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8"/>
    </row>
    <row r="47" spans="2:41" ht="12.9" customHeight="1" x14ac:dyDescent="0.3">
      <c r="B47" s="4"/>
      <c r="C47" s="191"/>
      <c r="D47" s="192"/>
      <c r="E47" s="192"/>
      <c r="F47" s="193"/>
      <c r="G47" s="209" t="s">
        <v>48</v>
      </c>
      <c r="H47" s="210"/>
      <c r="I47" s="210"/>
      <c r="J47" s="210"/>
      <c r="K47" s="210"/>
      <c r="L47" s="210"/>
      <c r="M47" s="210"/>
      <c r="N47" s="210"/>
      <c r="O47" s="210"/>
      <c r="P47" s="210"/>
      <c r="Q47" s="210"/>
      <c r="R47" s="210"/>
      <c r="S47" s="210"/>
      <c r="T47" s="210"/>
      <c r="U47" s="210"/>
      <c r="V47" s="210"/>
      <c r="W47" s="210"/>
      <c r="X47" s="210"/>
      <c r="Y47" s="210"/>
      <c r="Z47" s="210"/>
      <c r="AA47" s="210"/>
      <c r="AB47" s="210"/>
      <c r="AC47" s="210"/>
      <c r="AD47" s="210"/>
      <c r="AE47" s="210"/>
      <c r="AF47" s="210"/>
      <c r="AG47" s="211"/>
      <c r="AH47" s="179">
        <v>350</v>
      </c>
      <c r="AI47" s="180"/>
      <c r="AJ47" s="180"/>
      <c r="AK47" s="181"/>
      <c r="AL47" s="194" t="str">
        <f>+IF(C47="","",+C47*AH47)</f>
        <v/>
      </c>
      <c r="AM47" s="195"/>
      <c r="AN47" s="195"/>
      <c r="AO47" s="195"/>
    </row>
    <row r="48" spans="2:41" ht="12.9" customHeight="1" x14ac:dyDescent="0.3">
      <c r="B48" s="4"/>
      <c r="C48" s="191"/>
      <c r="D48" s="192"/>
      <c r="E48" s="192"/>
      <c r="F48" s="193"/>
      <c r="G48" s="209" t="s">
        <v>49</v>
      </c>
      <c r="H48" s="210"/>
      <c r="I48" s="210"/>
      <c r="J48" s="210"/>
      <c r="K48" s="210"/>
      <c r="L48" s="210"/>
      <c r="M48" s="210"/>
      <c r="N48" s="210"/>
      <c r="O48" s="210"/>
      <c r="P48" s="210"/>
      <c r="Q48" s="210"/>
      <c r="R48" s="210"/>
      <c r="S48" s="210"/>
      <c r="T48" s="210"/>
      <c r="U48" s="210"/>
      <c r="V48" s="210"/>
      <c r="W48" s="210"/>
      <c r="X48" s="210"/>
      <c r="Y48" s="210"/>
      <c r="Z48" s="210"/>
      <c r="AA48" s="210"/>
      <c r="AB48" s="210"/>
      <c r="AC48" s="210"/>
      <c r="AD48" s="210"/>
      <c r="AE48" s="210"/>
      <c r="AF48" s="210"/>
      <c r="AG48" s="211"/>
      <c r="AH48" s="179">
        <v>175</v>
      </c>
      <c r="AI48" s="180"/>
      <c r="AJ48" s="180"/>
      <c r="AK48" s="181"/>
      <c r="AL48" s="194" t="str">
        <f>+IF(C48="","",+C48*AH48)</f>
        <v/>
      </c>
      <c r="AM48" s="195"/>
      <c r="AN48" s="195"/>
      <c r="AO48" s="195"/>
    </row>
    <row r="49" spans="2:41" ht="12.9" customHeight="1" x14ac:dyDescent="0.3">
      <c r="B49" s="4"/>
      <c r="C49" s="191"/>
      <c r="D49" s="192"/>
      <c r="E49" s="192"/>
      <c r="F49" s="193"/>
      <c r="G49" s="209" t="s">
        <v>50</v>
      </c>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1"/>
      <c r="AH49" s="179">
        <v>460</v>
      </c>
      <c r="AI49" s="180"/>
      <c r="AJ49" s="180"/>
      <c r="AK49" s="181"/>
      <c r="AL49" s="194" t="str">
        <f t="shared" ref="AL49:AL50" si="5">+IF(C49="","",+C49*AH49)</f>
        <v/>
      </c>
      <c r="AM49" s="195"/>
      <c r="AN49" s="195"/>
      <c r="AO49" s="195"/>
    </row>
    <row r="50" spans="2:41" ht="12.9" customHeight="1" x14ac:dyDescent="0.3">
      <c r="B50" s="4"/>
      <c r="C50" s="191"/>
      <c r="D50" s="192"/>
      <c r="E50" s="192"/>
      <c r="F50" s="193"/>
      <c r="G50" s="209" t="s">
        <v>51</v>
      </c>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1"/>
      <c r="AH50" s="179">
        <v>175</v>
      </c>
      <c r="AI50" s="180"/>
      <c r="AJ50" s="180"/>
      <c r="AK50" s="181"/>
      <c r="AL50" s="194" t="str">
        <f t="shared" si="5"/>
        <v/>
      </c>
      <c r="AM50" s="195"/>
      <c r="AN50" s="195"/>
      <c r="AO50" s="195"/>
    </row>
    <row r="51" spans="2:41" ht="17.25" customHeight="1" x14ac:dyDescent="0.3">
      <c r="B51" s="4"/>
      <c r="C51" s="176" t="s">
        <v>52</v>
      </c>
      <c r="D51" s="177"/>
      <c r="E51" s="177"/>
      <c r="F51" s="177"/>
      <c r="G51" s="177"/>
      <c r="H51" s="177"/>
      <c r="I51" s="177"/>
      <c r="J51" s="177"/>
      <c r="K51" s="177"/>
      <c r="L51" s="177"/>
      <c r="M51" s="177"/>
      <c r="N51" s="177"/>
      <c r="O51" s="177"/>
      <c r="P51" s="177"/>
      <c r="Q51" s="177"/>
      <c r="R51" s="177"/>
      <c r="S51" s="177"/>
      <c r="T51" s="177"/>
      <c r="U51" s="177"/>
      <c r="V51" s="177"/>
      <c r="W51" s="177"/>
      <c r="X51" s="177"/>
      <c r="Y51" s="177"/>
      <c r="Z51" s="177"/>
      <c r="AA51" s="177"/>
      <c r="AB51" s="177"/>
      <c r="AC51" s="177"/>
      <c r="AD51" s="177"/>
      <c r="AE51" s="177"/>
      <c r="AF51" s="177"/>
      <c r="AG51" s="177"/>
      <c r="AH51" s="177"/>
      <c r="AI51" s="177"/>
      <c r="AJ51" s="177"/>
      <c r="AK51" s="177"/>
      <c r="AL51" s="177"/>
      <c r="AM51" s="177"/>
      <c r="AN51" s="177"/>
      <c r="AO51" s="178"/>
    </row>
    <row r="52" spans="2:41" ht="12.9" customHeight="1" x14ac:dyDescent="0.3">
      <c r="B52" s="4"/>
      <c r="C52" s="191"/>
      <c r="D52" s="192"/>
      <c r="E52" s="192"/>
      <c r="F52" s="193"/>
      <c r="G52" s="209" t="s">
        <v>53</v>
      </c>
      <c r="H52" s="210"/>
      <c r="I52" s="210"/>
      <c r="J52" s="210"/>
      <c r="K52" s="210"/>
      <c r="L52" s="210"/>
      <c r="M52" s="210"/>
      <c r="N52" s="210"/>
      <c r="O52" s="210"/>
      <c r="P52" s="210"/>
      <c r="Q52" s="210"/>
      <c r="R52" s="210"/>
      <c r="S52" s="210"/>
      <c r="T52" s="210"/>
      <c r="U52" s="210"/>
      <c r="V52" s="210"/>
      <c r="W52" s="210"/>
      <c r="X52" s="210"/>
      <c r="Y52" s="210"/>
      <c r="Z52" s="210"/>
      <c r="AA52" s="210"/>
      <c r="AB52" s="210"/>
      <c r="AC52" s="210"/>
      <c r="AD52" s="210"/>
      <c r="AE52" s="210"/>
      <c r="AF52" s="210"/>
      <c r="AG52" s="211"/>
      <c r="AH52" s="179">
        <v>620</v>
      </c>
      <c r="AI52" s="180"/>
      <c r="AJ52" s="180"/>
      <c r="AK52" s="181"/>
      <c r="AL52" s="194" t="str">
        <f t="shared" ref="AL52:AL55" si="6">+IF(C52="","",+C52*AH52)</f>
        <v/>
      </c>
      <c r="AM52" s="195"/>
      <c r="AN52" s="195"/>
      <c r="AO52" s="195"/>
    </row>
    <row r="53" spans="2:41" ht="12.9" customHeight="1" x14ac:dyDescent="0.3">
      <c r="B53" s="4"/>
      <c r="C53" s="191"/>
      <c r="D53" s="192"/>
      <c r="E53" s="192"/>
      <c r="F53" s="193"/>
      <c r="G53" s="209" t="s">
        <v>54</v>
      </c>
      <c r="H53" s="210"/>
      <c r="I53" s="210"/>
      <c r="J53" s="210"/>
      <c r="K53" s="210"/>
      <c r="L53" s="210"/>
      <c r="M53" s="210"/>
      <c r="N53" s="210"/>
      <c r="O53" s="210"/>
      <c r="P53" s="210"/>
      <c r="Q53" s="210"/>
      <c r="R53" s="210"/>
      <c r="S53" s="210"/>
      <c r="T53" s="210"/>
      <c r="U53" s="210"/>
      <c r="V53" s="210"/>
      <c r="W53" s="210"/>
      <c r="X53" s="210"/>
      <c r="Y53" s="210"/>
      <c r="Z53" s="210"/>
      <c r="AA53" s="210"/>
      <c r="AB53" s="210"/>
      <c r="AC53" s="210"/>
      <c r="AD53" s="210"/>
      <c r="AE53" s="210"/>
      <c r="AF53" s="210"/>
      <c r="AG53" s="211"/>
      <c r="AH53" s="179">
        <v>175</v>
      </c>
      <c r="AI53" s="180"/>
      <c r="AJ53" s="180"/>
      <c r="AK53" s="181"/>
      <c r="AL53" s="194" t="str">
        <f t="shared" si="6"/>
        <v/>
      </c>
      <c r="AM53" s="195"/>
      <c r="AN53" s="195"/>
      <c r="AO53" s="195"/>
    </row>
    <row r="54" spans="2:41" ht="12.9" customHeight="1" x14ac:dyDescent="0.3">
      <c r="B54" s="4"/>
      <c r="C54" s="191"/>
      <c r="D54" s="192"/>
      <c r="E54" s="192"/>
      <c r="F54" s="193"/>
      <c r="G54" s="209" t="s">
        <v>55</v>
      </c>
      <c r="H54" s="210"/>
      <c r="I54" s="210"/>
      <c r="J54" s="210"/>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1"/>
      <c r="AH54" s="179">
        <v>840</v>
      </c>
      <c r="AI54" s="180"/>
      <c r="AJ54" s="180"/>
      <c r="AK54" s="181"/>
      <c r="AL54" s="194" t="str">
        <f t="shared" si="6"/>
        <v/>
      </c>
      <c r="AM54" s="195"/>
      <c r="AN54" s="195"/>
      <c r="AO54" s="195"/>
    </row>
    <row r="55" spans="2:41" ht="12.9" customHeight="1" x14ac:dyDescent="0.3">
      <c r="B55" s="4"/>
      <c r="C55" s="191"/>
      <c r="D55" s="192"/>
      <c r="E55" s="192"/>
      <c r="F55" s="193"/>
      <c r="G55" s="209" t="s">
        <v>56</v>
      </c>
      <c r="H55" s="210"/>
      <c r="I55" s="210"/>
      <c r="J55" s="210"/>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1"/>
      <c r="AH55" s="179">
        <v>175</v>
      </c>
      <c r="AI55" s="180"/>
      <c r="AJ55" s="180"/>
      <c r="AK55" s="181"/>
      <c r="AL55" s="194" t="str">
        <f t="shared" si="6"/>
        <v/>
      </c>
      <c r="AM55" s="195"/>
      <c r="AN55" s="195"/>
      <c r="AO55" s="195"/>
    </row>
    <row r="56" spans="2:41" ht="18" customHeight="1" x14ac:dyDescent="0.3">
      <c r="B56" s="4"/>
      <c r="C56" s="8" t="s">
        <v>57</v>
      </c>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196" t="s">
        <v>58</v>
      </c>
      <c r="AF56" s="197"/>
      <c r="AG56" s="198"/>
      <c r="AH56" s="9"/>
      <c r="AI56" s="9"/>
      <c r="AJ56" s="9"/>
      <c r="AK56" s="9"/>
      <c r="AL56" s="9"/>
      <c r="AM56" s="9"/>
      <c r="AN56" s="9"/>
      <c r="AO56" s="10"/>
    </row>
    <row r="57" spans="2:41" ht="12.9" customHeight="1" x14ac:dyDescent="0.3">
      <c r="B57" s="4"/>
      <c r="C57" s="191"/>
      <c r="D57" s="192"/>
      <c r="E57" s="192"/>
      <c r="F57" s="193"/>
      <c r="G57" s="5" t="s">
        <v>59</v>
      </c>
      <c r="H57" s="6"/>
      <c r="I57" s="6"/>
      <c r="J57" s="6"/>
      <c r="K57" s="6"/>
      <c r="L57" s="6"/>
      <c r="M57" s="6"/>
      <c r="N57" s="6"/>
      <c r="O57" s="6"/>
      <c r="P57" s="6"/>
      <c r="Q57" s="6"/>
      <c r="R57" s="6"/>
      <c r="S57" s="6"/>
      <c r="T57" s="6"/>
      <c r="U57" s="6"/>
      <c r="V57" s="6"/>
      <c r="W57" s="6"/>
      <c r="X57" s="6"/>
      <c r="Y57" s="6"/>
      <c r="Z57" s="6"/>
      <c r="AA57" s="6"/>
      <c r="AB57" s="6"/>
      <c r="AC57" s="6"/>
      <c r="AD57" s="6"/>
      <c r="AE57" s="199">
        <f>Formule!$D$6</f>
        <v>1</v>
      </c>
      <c r="AF57" s="199"/>
      <c r="AG57" s="199"/>
      <c r="AH57" s="179">
        <v>73.5</v>
      </c>
      <c r="AI57" s="180"/>
      <c r="AJ57" s="180"/>
      <c r="AK57" s="181"/>
      <c r="AL57" s="194" t="str">
        <f>+IF(C57="","",+C57*AE57*AH57)</f>
        <v/>
      </c>
      <c r="AM57" s="195"/>
      <c r="AN57" s="195"/>
      <c r="AO57" s="195"/>
    </row>
    <row r="58" spans="2:41" ht="12.9" customHeight="1" x14ac:dyDescent="0.3">
      <c r="B58" s="4"/>
      <c r="C58" s="191"/>
      <c r="D58" s="192"/>
      <c r="E58" s="192"/>
      <c r="F58" s="193"/>
      <c r="G58" s="5" t="s">
        <v>60</v>
      </c>
      <c r="H58" s="6"/>
      <c r="I58" s="6"/>
      <c r="J58" s="6"/>
      <c r="K58" s="6"/>
      <c r="L58" s="6"/>
      <c r="M58" s="6"/>
      <c r="N58" s="6"/>
      <c r="O58" s="6"/>
      <c r="P58" s="6"/>
      <c r="Q58" s="6"/>
      <c r="R58" s="6"/>
      <c r="S58" s="6"/>
      <c r="T58" s="6"/>
      <c r="U58" s="6"/>
      <c r="V58" s="6"/>
      <c r="W58" s="6"/>
      <c r="X58" s="6"/>
      <c r="Y58" s="6"/>
      <c r="Z58" s="6"/>
      <c r="AA58" s="6"/>
      <c r="AB58" s="6"/>
      <c r="AC58" s="6"/>
      <c r="AD58" s="6"/>
      <c r="AE58" s="11"/>
      <c r="AF58" s="11"/>
      <c r="AG58" s="12"/>
      <c r="AH58" s="179">
        <v>220</v>
      </c>
      <c r="AI58" s="180"/>
      <c r="AJ58" s="180"/>
      <c r="AK58" s="181"/>
      <c r="AL58" s="194" t="str">
        <f t="shared" ref="AL58:AL60" si="7">+IF(C58="","",+C58*AH58)</f>
        <v/>
      </c>
      <c r="AM58" s="195"/>
      <c r="AN58" s="195"/>
      <c r="AO58" s="195"/>
    </row>
    <row r="59" spans="2:41" ht="12.9" customHeight="1" x14ac:dyDescent="0.3">
      <c r="B59" s="4"/>
      <c r="C59" s="191"/>
      <c r="D59" s="192"/>
      <c r="E59" s="192"/>
      <c r="F59" s="193"/>
      <c r="G59" s="5" t="s">
        <v>61</v>
      </c>
      <c r="H59" s="6"/>
      <c r="I59" s="6"/>
      <c r="J59" s="6"/>
      <c r="K59" s="6"/>
      <c r="L59" s="6"/>
      <c r="M59" s="6"/>
      <c r="N59" s="6"/>
      <c r="O59" s="6"/>
      <c r="P59" s="6"/>
      <c r="Q59" s="6"/>
      <c r="R59" s="6"/>
      <c r="S59" s="6"/>
      <c r="T59" s="6"/>
      <c r="U59" s="6"/>
      <c r="V59" s="6"/>
      <c r="W59" s="6"/>
      <c r="X59" s="6"/>
      <c r="Y59" s="6"/>
      <c r="Z59" s="6"/>
      <c r="AA59" s="6"/>
      <c r="AB59" s="6"/>
      <c r="AC59" s="6"/>
      <c r="AD59" s="6"/>
      <c r="AE59" s="11"/>
      <c r="AF59" s="11"/>
      <c r="AG59" s="12"/>
      <c r="AH59" s="179">
        <v>220</v>
      </c>
      <c r="AI59" s="180"/>
      <c r="AJ59" s="180"/>
      <c r="AK59" s="181"/>
      <c r="AL59" s="194" t="str">
        <f t="shared" si="7"/>
        <v/>
      </c>
      <c r="AM59" s="195"/>
      <c r="AN59" s="195"/>
      <c r="AO59" s="195"/>
    </row>
    <row r="60" spans="2:41" ht="12.9" customHeight="1" x14ac:dyDescent="0.3">
      <c r="B60" s="4"/>
      <c r="C60" s="191"/>
      <c r="D60" s="192"/>
      <c r="E60" s="192"/>
      <c r="F60" s="193"/>
      <c r="G60" s="5" t="s">
        <v>62</v>
      </c>
      <c r="H60" s="6"/>
      <c r="I60" s="6"/>
      <c r="J60" s="6"/>
      <c r="K60" s="6"/>
      <c r="L60" s="6"/>
      <c r="M60" s="6"/>
      <c r="N60" s="6"/>
      <c r="O60" s="6"/>
      <c r="P60" s="6"/>
      <c r="Q60" s="6"/>
      <c r="R60" s="6"/>
      <c r="S60" s="6"/>
      <c r="T60" s="6"/>
      <c r="U60" s="6"/>
      <c r="V60" s="6"/>
      <c r="W60" s="6"/>
      <c r="X60" s="6"/>
      <c r="Y60" s="6"/>
      <c r="Z60" s="6"/>
      <c r="AA60" s="6"/>
      <c r="AB60" s="6"/>
      <c r="AC60" s="6"/>
      <c r="AD60" s="6"/>
      <c r="AE60" s="11"/>
      <c r="AF60" s="11"/>
      <c r="AG60" s="12"/>
      <c r="AH60" s="179">
        <v>275</v>
      </c>
      <c r="AI60" s="180"/>
      <c r="AJ60" s="180"/>
      <c r="AK60" s="181"/>
      <c r="AL60" s="194" t="str">
        <f t="shared" si="7"/>
        <v/>
      </c>
      <c r="AM60" s="195"/>
      <c r="AN60" s="195"/>
      <c r="AO60" s="195"/>
    </row>
    <row r="61" spans="2:41" ht="12.9" customHeight="1" x14ac:dyDescent="0.3">
      <c r="B61" s="4"/>
      <c r="C61" s="176" t="s">
        <v>63</v>
      </c>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c r="AC61" s="177"/>
      <c r="AD61" s="177"/>
      <c r="AE61" s="177"/>
      <c r="AF61" s="177"/>
      <c r="AG61" s="177"/>
      <c r="AH61" s="177"/>
      <c r="AI61" s="177"/>
      <c r="AJ61" s="177"/>
      <c r="AK61" s="177"/>
      <c r="AL61" s="177"/>
      <c r="AM61" s="177"/>
      <c r="AN61" s="177"/>
      <c r="AO61" s="178"/>
    </row>
    <row r="62" spans="2:41" ht="12.9" customHeight="1" x14ac:dyDescent="0.3">
      <c r="B62" s="4"/>
      <c r="C62" s="5" t="s">
        <v>64</v>
      </c>
      <c r="D62" s="5"/>
      <c r="E62" s="5"/>
      <c r="F62" s="5"/>
      <c r="G62" s="5"/>
      <c r="H62" s="6"/>
      <c r="I62" s="6"/>
      <c r="J62" s="6"/>
      <c r="K62" s="6"/>
      <c r="L62" s="6"/>
      <c r="M62" s="6"/>
      <c r="N62" s="6"/>
      <c r="O62" s="6"/>
      <c r="P62" s="6"/>
      <c r="Q62" s="6"/>
      <c r="R62" s="6"/>
      <c r="S62" s="6"/>
      <c r="T62" s="6"/>
      <c r="U62" s="6"/>
      <c r="V62" s="6"/>
      <c r="W62" s="6"/>
      <c r="X62" s="6"/>
      <c r="Y62" s="6"/>
      <c r="Z62" s="6"/>
      <c r="AA62" s="6"/>
      <c r="AB62" s="6"/>
      <c r="AC62" s="6"/>
      <c r="AD62" s="6"/>
      <c r="AE62" s="11"/>
      <c r="AF62" s="11"/>
      <c r="AG62" s="12"/>
      <c r="AH62" s="179">
        <v>135</v>
      </c>
      <c r="AI62" s="180"/>
      <c r="AJ62" s="180"/>
      <c r="AK62" s="181"/>
      <c r="AL62" s="182"/>
      <c r="AM62" s="183"/>
      <c r="AN62" s="183"/>
      <c r="AO62" s="184"/>
    </row>
    <row r="63" spans="2:41" ht="12.9" customHeight="1" x14ac:dyDescent="0.3">
      <c r="B63" s="4"/>
      <c r="C63" s="5" t="s">
        <v>65</v>
      </c>
      <c r="D63" s="5"/>
      <c r="E63" s="5"/>
      <c r="F63" s="5"/>
      <c r="G63" s="5"/>
      <c r="H63" s="6"/>
      <c r="I63" s="6"/>
      <c r="J63" s="6"/>
      <c r="K63" s="6"/>
      <c r="L63" s="6"/>
      <c r="M63" s="6"/>
      <c r="N63" s="6"/>
      <c r="O63" s="6"/>
      <c r="P63" s="6"/>
      <c r="Q63" s="6"/>
      <c r="R63" s="6"/>
      <c r="S63" s="6"/>
      <c r="T63" s="6"/>
      <c r="U63" s="6"/>
      <c r="V63" s="6"/>
      <c r="W63" s="6"/>
      <c r="X63" s="6"/>
      <c r="Y63" s="6"/>
      <c r="Z63" s="6"/>
      <c r="AA63" s="6"/>
      <c r="AB63" s="6"/>
      <c r="AC63" s="6"/>
      <c r="AD63" s="6"/>
      <c r="AE63" s="11"/>
      <c r="AF63" s="11"/>
      <c r="AG63" s="12"/>
      <c r="AH63" s="179">
        <v>1350</v>
      </c>
      <c r="AI63" s="180"/>
      <c r="AJ63" s="180"/>
      <c r="AK63" s="181"/>
      <c r="AL63" s="182"/>
      <c r="AM63" s="183"/>
      <c r="AN63" s="183"/>
      <c r="AO63" s="184"/>
    </row>
    <row r="64" spans="2:41" ht="12.9" customHeight="1" x14ac:dyDescent="0.3">
      <c r="B64" s="4"/>
      <c r="C64" s="185" t="s">
        <v>66</v>
      </c>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c r="AB64" s="186"/>
      <c r="AC64" s="186"/>
      <c r="AD64" s="186"/>
      <c r="AE64" s="186"/>
      <c r="AF64" s="186"/>
      <c r="AG64" s="186"/>
      <c r="AH64" s="186"/>
      <c r="AI64" s="186"/>
      <c r="AJ64" s="186"/>
      <c r="AK64" s="186"/>
      <c r="AL64" s="186"/>
      <c r="AM64" s="186"/>
      <c r="AN64" s="186"/>
      <c r="AO64" s="187"/>
    </row>
    <row r="65" spans="2:41" ht="12.9" customHeight="1" x14ac:dyDescent="0.3">
      <c r="B65" s="4"/>
      <c r="C65" s="188"/>
      <c r="D65" s="189"/>
      <c r="E65" s="189"/>
      <c r="F65" s="189"/>
      <c r="G65" s="189"/>
      <c r="H65" s="189"/>
      <c r="I65" s="189"/>
      <c r="J65" s="189"/>
      <c r="K65" s="189"/>
      <c r="L65" s="189"/>
      <c r="M65" s="189"/>
      <c r="N65" s="189"/>
      <c r="O65" s="189"/>
      <c r="P65" s="189"/>
      <c r="Q65" s="189"/>
      <c r="R65" s="189"/>
      <c r="S65" s="189"/>
      <c r="T65" s="189"/>
      <c r="U65" s="189"/>
      <c r="V65" s="189"/>
      <c r="W65" s="189"/>
      <c r="X65" s="189"/>
      <c r="Y65" s="189"/>
      <c r="Z65" s="189"/>
      <c r="AA65" s="189"/>
      <c r="AB65" s="189"/>
      <c r="AC65" s="189"/>
      <c r="AD65" s="189"/>
      <c r="AE65" s="189"/>
      <c r="AF65" s="189"/>
      <c r="AG65" s="189"/>
      <c r="AH65" s="189"/>
      <c r="AI65" s="189"/>
      <c r="AJ65" s="189"/>
      <c r="AK65" s="189"/>
      <c r="AL65" s="189"/>
      <c r="AM65" s="189"/>
      <c r="AN65" s="189"/>
      <c r="AO65" s="190"/>
    </row>
    <row r="66" spans="2:41" ht="5.0999999999999996" customHeight="1" x14ac:dyDescent="0.3"/>
    <row r="67" spans="2:41" ht="12.9" customHeight="1" x14ac:dyDescent="0.3">
      <c r="C67" s="168" t="s">
        <v>67</v>
      </c>
      <c r="D67" s="168"/>
      <c r="E67" s="168"/>
      <c r="F67" s="168"/>
      <c r="G67" s="168"/>
      <c r="H67" s="168"/>
      <c r="I67" s="168"/>
      <c r="J67" s="168"/>
      <c r="K67" s="168"/>
      <c r="L67" s="168"/>
      <c r="M67" s="168"/>
      <c r="N67" s="168"/>
      <c r="O67" s="168"/>
      <c r="P67" s="168"/>
      <c r="Q67" s="168"/>
      <c r="R67" s="168"/>
      <c r="S67" s="168"/>
      <c r="T67" s="168"/>
      <c r="U67" s="168"/>
      <c r="V67" s="168"/>
      <c r="W67" s="168"/>
      <c r="X67" s="168"/>
      <c r="Y67" s="168"/>
      <c r="Z67" s="168"/>
      <c r="AA67" s="168"/>
      <c r="AB67" s="168"/>
      <c r="AC67" s="168"/>
      <c r="AD67" s="168"/>
      <c r="AE67" s="168"/>
      <c r="AF67" s="168"/>
      <c r="AG67" s="168"/>
      <c r="AH67" s="168"/>
      <c r="AI67" s="168"/>
      <c r="AJ67" s="168"/>
      <c r="AK67" s="168"/>
      <c r="AL67" s="168"/>
      <c r="AM67" s="168"/>
      <c r="AN67" s="168"/>
      <c r="AO67" s="168"/>
    </row>
    <row r="68" spans="2:41" ht="5.0999999999999996" customHeight="1" thickBot="1" x14ac:dyDescent="0.35"/>
    <row r="69" spans="2:41" ht="24" customHeight="1" thickBot="1" x14ac:dyDescent="0.35">
      <c r="B69" s="169" t="s">
        <v>68</v>
      </c>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c r="AB69" s="170"/>
      <c r="AC69" s="170"/>
      <c r="AD69" s="170"/>
      <c r="AE69" s="170"/>
      <c r="AF69" s="170"/>
      <c r="AG69" s="170"/>
      <c r="AH69" s="170"/>
      <c r="AI69" s="170"/>
      <c r="AJ69" s="170"/>
      <c r="AK69" s="170"/>
      <c r="AL69" s="170"/>
      <c r="AM69" s="170"/>
      <c r="AN69" s="170"/>
      <c r="AO69" s="171"/>
    </row>
    <row r="70" spans="2:41" ht="5.0999999999999996" customHeight="1" x14ac:dyDescent="0.3"/>
    <row r="71" spans="2:41" ht="22.5" customHeight="1" x14ac:dyDescent="0.3">
      <c r="C71" s="172" t="s">
        <v>69</v>
      </c>
      <c r="D71" s="172"/>
      <c r="E71" s="172"/>
      <c r="F71" s="172"/>
      <c r="G71" s="172"/>
      <c r="H71" s="172"/>
      <c r="I71" s="172"/>
      <c r="J71" s="172"/>
      <c r="K71" s="172"/>
      <c r="L71" s="172"/>
      <c r="M71" s="172"/>
      <c r="N71" s="172"/>
      <c r="O71" s="172"/>
      <c r="P71" s="172"/>
      <c r="Q71" s="172"/>
      <c r="R71" s="172"/>
      <c r="S71" s="172"/>
      <c r="T71" s="172"/>
      <c r="V71" s="173" t="s">
        <v>70</v>
      </c>
      <c r="W71" s="174"/>
      <c r="X71" s="174"/>
      <c r="Y71" s="174"/>
      <c r="Z71" s="174"/>
      <c r="AA71" s="174"/>
      <c r="AB71" s="174"/>
      <c r="AC71" s="174"/>
      <c r="AD71" s="174"/>
      <c r="AE71" s="174"/>
      <c r="AF71" s="174"/>
      <c r="AG71" s="174"/>
      <c r="AH71" s="174"/>
      <c r="AI71" s="174"/>
      <c r="AJ71" s="174"/>
      <c r="AK71" s="174"/>
      <c r="AL71" s="174"/>
      <c r="AM71" s="174"/>
      <c r="AN71" s="175"/>
    </row>
    <row r="72" spans="2:41" ht="12.9" customHeight="1" x14ac:dyDescent="0.3"/>
    <row r="73" spans="2:41" ht="12.9" customHeight="1" x14ac:dyDescent="0.3">
      <c r="AF73" s="15"/>
      <c r="AG73" s="13"/>
      <c r="AH73" s="13"/>
      <c r="AI73" s="14"/>
    </row>
    <row r="74" spans="2:41" ht="12.9" customHeight="1" x14ac:dyDescent="0.3">
      <c r="D74" s="150" t="s">
        <v>71</v>
      </c>
      <c r="E74" s="151"/>
      <c r="F74" s="151"/>
      <c r="G74" s="151"/>
      <c r="H74" s="151"/>
      <c r="I74" s="151"/>
      <c r="J74" s="151"/>
      <c r="K74" s="152"/>
      <c r="M74" s="153">
        <f>SUM(AL57)</f>
        <v>0</v>
      </c>
      <c r="N74" s="154"/>
      <c r="O74" s="154"/>
      <c r="P74" s="154"/>
      <c r="Q74" s="154"/>
      <c r="R74" s="154"/>
      <c r="S74" s="154"/>
      <c r="W74" s="150" t="s">
        <v>71</v>
      </c>
      <c r="X74" s="151"/>
      <c r="Y74" s="151"/>
      <c r="Z74" s="151"/>
      <c r="AA74" s="151"/>
      <c r="AB74" s="151"/>
      <c r="AC74" s="151"/>
      <c r="AD74" s="152"/>
      <c r="AF74" s="153">
        <f>SUM(AL21:AO34,AL36:AO39,AL47:AO50,AL52:AO55,AL57:AO60)</f>
        <v>0</v>
      </c>
      <c r="AG74" s="154"/>
      <c r="AH74" s="154"/>
      <c r="AI74" s="154"/>
      <c r="AJ74" s="154"/>
      <c r="AK74" s="154"/>
      <c r="AL74" s="154"/>
      <c r="AM74" s="154"/>
    </row>
    <row r="75" spans="2:41" ht="12.9" customHeight="1" x14ac:dyDescent="0.3">
      <c r="D75" s="150" t="s">
        <v>72</v>
      </c>
      <c r="E75" s="151"/>
      <c r="F75" s="151"/>
      <c r="G75" s="151"/>
      <c r="H75" s="151"/>
      <c r="I75" s="151"/>
      <c r="J75" s="151"/>
      <c r="K75" s="152"/>
      <c r="M75" s="153">
        <f>SUM(AL47:AO50,AL52:AO55)</f>
        <v>0</v>
      </c>
      <c r="N75" s="154"/>
      <c r="O75" s="154"/>
      <c r="P75" s="154"/>
      <c r="Q75" s="154"/>
      <c r="R75" s="154"/>
      <c r="S75" s="154"/>
      <c r="W75" s="150" t="s">
        <v>73</v>
      </c>
      <c r="X75" s="151"/>
      <c r="Y75" s="151"/>
      <c r="Z75" s="151"/>
      <c r="AA75" s="151"/>
      <c r="AB75" s="151"/>
      <c r="AC75" s="151"/>
      <c r="AD75" s="152"/>
      <c r="AF75" s="158">
        <f>0</f>
        <v>0</v>
      </c>
      <c r="AG75" s="158"/>
      <c r="AH75" s="158"/>
      <c r="AI75" s="158"/>
      <c r="AJ75" s="158"/>
      <c r="AK75" s="158"/>
      <c r="AL75" s="158"/>
      <c r="AM75" s="158"/>
    </row>
    <row r="76" spans="2:41" ht="12.9" customHeight="1" x14ac:dyDescent="0.3">
      <c r="D76" s="150" t="s">
        <v>74</v>
      </c>
      <c r="E76" s="151"/>
      <c r="F76" s="151"/>
      <c r="G76" s="151"/>
      <c r="H76" s="151"/>
      <c r="I76" s="151"/>
      <c r="J76" s="151"/>
      <c r="K76" s="152"/>
      <c r="M76" s="153">
        <f>SUM(AL58:AO60)</f>
        <v>0</v>
      </c>
      <c r="N76" s="154"/>
      <c r="O76" s="154"/>
      <c r="P76" s="154"/>
      <c r="Q76" s="154"/>
      <c r="R76" s="154"/>
      <c r="S76" s="154"/>
      <c r="W76" s="165" t="s">
        <v>75</v>
      </c>
      <c r="X76" s="166"/>
      <c r="Y76" s="166"/>
      <c r="Z76" s="166"/>
      <c r="AA76" s="166"/>
      <c r="AB76" s="166"/>
      <c r="AC76" s="166"/>
      <c r="AD76" s="167"/>
      <c r="AF76" s="153">
        <f>((SUM(C23:F32))*2*99.25)+((SUM(C21:F22,C36:F39)*1*99.25))</f>
        <v>0</v>
      </c>
      <c r="AG76" s="154"/>
      <c r="AH76" s="154"/>
      <c r="AI76" s="154"/>
      <c r="AJ76" s="154"/>
      <c r="AK76" s="154"/>
      <c r="AL76" s="154"/>
      <c r="AM76" s="154"/>
    </row>
    <row r="77" spans="2:41" ht="12.9" customHeight="1" x14ac:dyDescent="0.3">
      <c r="D77" s="150" t="s">
        <v>76</v>
      </c>
      <c r="E77" s="151"/>
      <c r="F77" s="151"/>
      <c r="G77" s="151"/>
      <c r="H77" s="151"/>
      <c r="I77" s="151"/>
      <c r="J77" s="151"/>
      <c r="K77" s="152"/>
      <c r="M77" s="153">
        <f>M74*0.07</f>
        <v>0</v>
      </c>
      <c r="N77" s="154"/>
      <c r="O77" s="154"/>
      <c r="P77" s="154"/>
      <c r="Q77" s="154"/>
      <c r="R77" s="154"/>
      <c r="S77" s="154"/>
      <c r="W77" s="150" t="s">
        <v>77</v>
      </c>
      <c r="X77" s="151"/>
      <c r="Y77" s="151"/>
      <c r="Z77" s="151"/>
      <c r="AA77" s="151"/>
      <c r="AB77" s="151"/>
      <c r="AC77" s="151"/>
      <c r="AD77" s="152"/>
      <c r="AF77" s="153">
        <f>0</f>
        <v>0</v>
      </c>
      <c r="AG77" s="154"/>
      <c r="AH77" s="154"/>
      <c r="AI77" s="154"/>
      <c r="AJ77" s="154"/>
      <c r="AK77" s="154"/>
      <c r="AL77" s="154"/>
      <c r="AM77" s="154"/>
    </row>
    <row r="78" spans="2:41" ht="12.9" customHeight="1" x14ac:dyDescent="0.3">
      <c r="D78" s="150" t="s">
        <v>78</v>
      </c>
      <c r="E78" s="151"/>
      <c r="F78" s="151"/>
      <c r="G78" s="151"/>
      <c r="H78" s="151"/>
      <c r="I78" s="151"/>
      <c r="J78" s="151"/>
      <c r="K78" s="152"/>
      <c r="M78" s="153">
        <f>SUM(M74:S77)</f>
        <v>0</v>
      </c>
      <c r="N78" s="154"/>
      <c r="O78" s="154"/>
      <c r="P78" s="154"/>
      <c r="Q78" s="154"/>
      <c r="R78" s="154"/>
      <c r="S78" s="154"/>
      <c r="W78" s="150" t="s">
        <v>76</v>
      </c>
      <c r="X78" s="151"/>
      <c r="Y78" s="151"/>
      <c r="Z78" s="151"/>
      <c r="AA78" s="151"/>
      <c r="AB78" s="151"/>
      <c r="AC78" s="151"/>
      <c r="AD78" s="152"/>
      <c r="AF78" s="153">
        <f>AF74*0.098</f>
        <v>0</v>
      </c>
      <c r="AG78" s="154"/>
      <c r="AH78" s="154"/>
      <c r="AI78" s="154"/>
      <c r="AJ78" s="154"/>
      <c r="AK78" s="154"/>
      <c r="AL78" s="154"/>
      <c r="AM78" s="154"/>
    </row>
    <row r="79" spans="2:41" ht="12.9" customHeight="1" x14ac:dyDescent="0.3">
      <c r="D79" s="88" t="s">
        <v>79</v>
      </c>
      <c r="E79" s="89"/>
      <c r="F79" s="89"/>
      <c r="G79" s="89"/>
      <c r="H79" s="89"/>
      <c r="I79" s="89"/>
      <c r="J79" s="89"/>
      <c r="K79" s="90"/>
      <c r="M79" s="158">
        <f>M78*(9.975/100)</f>
        <v>0</v>
      </c>
      <c r="N79" s="158"/>
      <c r="O79" s="158"/>
      <c r="P79" s="158"/>
      <c r="Q79" s="158"/>
      <c r="R79" s="158"/>
      <c r="S79" s="158"/>
      <c r="W79" s="150" t="s">
        <v>78</v>
      </c>
      <c r="X79" s="151"/>
      <c r="Y79" s="151"/>
      <c r="Z79" s="151"/>
      <c r="AA79" s="151"/>
      <c r="AB79" s="151"/>
      <c r="AC79" s="151"/>
      <c r="AD79" s="152"/>
      <c r="AF79" s="159">
        <f>SUM(AF74:AM78)</f>
        <v>0</v>
      </c>
      <c r="AG79" s="160"/>
      <c r="AH79" s="160"/>
      <c r="AI79" s="160"/>
      <c r="AJ79" s="160"/>
      <c r="AK79" s="160"/>
      <c r="AL79" s="160"/>
      <c r="AM79" s="161"/>
    </row>
    <row r="80" spans="2:41" ht="12.9" customHeight="1" x14ac:dyDescent="0.3">
      <c r="D80" s="88" t="s">
        <v>80</v>
      </c>
      <c r="E80" s="89"/>
      <c r="F80" s="89"/>
      <c r="G80" s="89"/>
      <c r="H80" s="89"/>
      <c r="I80" s="89"/>
      <c r="J80" s="89"/>
      <c r="K80" s="90"/>
      <c r="M80" s="158">
        <f>M78*(5/100)</f>
        <v>0</v>
      </c>
      <c r="N80" s="158"/>
      <c r="O80" s="158"/>
      <c r="P80" s="158"/>
      <c r="Q80" s="158"/>
      <c r="R80" s="158"/>
      <c r="S80" s="158"/>
      <c r="W80" s="88" t="s">
        <v>79</v>
      </c>
      <c r="X80" s="89"/>
      <c r="Y80" s="89"/>
      <c r="Z80" s="89"/>
      <c r="AA80" s="89"/>
      <c r="AB80" s="89"/>
      <c r="AC80" s="89"/>
      <c r="AD80" s="90"/>
      <c r="AF80" s="155">
        <f>AF79*(9.975/100)</f>
        <v>0</v>
      </c>
      <c r="AG80" s="156"/>
      <c r="AH80" s="156"/>
      <c r="AI80" s="156"/>
      <c r="AJ80" s="156"/>
      <c r="AK80" s="156"/>
      <c r="AL80" s="156"/>
      <c r="AM80" s="157"/>
    </row>
    <row r="81" spans="2:41" ht="12.9" customHeight="1" x14ac:dyDescent="0.3">
      <c r="D81" s="150" t="s">
        <v>81</v>
      </c>
      <c r="E81" s="151"/>
      <c r="F81" s="151"/>
      <c r="G81" s="151"/>
      <c r="H81" s="151"/>
      <c r="I81" s="151"/>
      <c r="J81" s="151"/>
      <c r="K81" s="152"/>
      <c r="M81" s="153">
        <f>SUM(M78:S80)</f>
        <v>0</v>
      </c>
      <c r="N81" s="154"/>
      <c r="O81" s="154"/>
      <c r="P81" s="154"/>
      <c r="Q81" s="154"/>
      <c r="R81" s="154"/>
      <c r="S81" s="154"/>
      <c r="W81" s="88" t="s">
        <v>80</v>
      </c>
      <c r="X81" s="89"/>
      <c r="Y81" s="89"/>
      <c r="Z81" s="89"/>
      <c r="AA81" s="89"/>
      <c r="AB81" s="89"/>
      <c r="AC81" s="89"/>
      <c r="AD81" s="90"/>
      <c r="AF81" s="155">
        <f>AF79*(5/100)</f>
        <v>0</v>
      </c>
      <c r="AG81" s="156"/>
      <c r="AH81" s="156"/>
      <c r="AI81" s="156"/>
      <c r="AJ81" s="156"/>
      <c r="AK81" s="156"/>
      <c r="AL81" s="156"/>
      <c r="AM81" s="157"/>
    </row>
    <row r="82" spans="2:41" ht="12.9" customHeight="1" x14ac:dyDescent="0.3">
      <c r="D82" s="1"/>
      <c r="E82" s="1"/>
      <c r="F82" s="1"/>
      <c r="G82" s="1"/>
      <c r="H82" s="1"/>
      <c r="I82" s="1"/>
      <c r="J82" s="1"/>
      <c r="K82" s="1"/>
      <c r="M82" s="91"/>
      <c r="N82" s="78"/>
      <c r="O82" s="78"/>
      <c r="P82" s="78"/>
      <c r="Q82" s="78"/>
      <c r="R82" s="78"/>
      <c r="S82" s="78"/>
      <c r="W82" s="88" t="s">
        <v>81</v>
      </c>
      <c r="X82" s="89"/>
      <c r="Y82" s="89"/>
      <c r="Z82" s="89"/>
      <c r="AA82" s="89"/>
      <c r="AB82" s="89"/>
      <c r="AC82" s="89"/>
      <c r="AD82" s="90"/>
      <c r="AF82" s="159">
        <f>SUM(AF79:AM81)</f>
        <v>0</v>
      </c>
      <c r="AG82" s="160"/>
      <c r="AH82" s="160"/>
      <c r="AI82" s="160"/>
      <c r="AJ82" s="160"/>
      <c r="AK82" s="160"/>
      <c r="AL82" s="160"/>
      <c r="AM82" s="161"/>
    </row>
    <row r="83" spans="2:41" ht="12.9" customHeight="1" x14ac:dyDescent="0.3">
      <c r="AF83" s="15"/>
      <c r="AG83" s="13"/>
      <c r="AH83" s="13"/>
      <c r="AI83" s="14"/>
    </row>
    <row r="84" spans="2:41" ht="16.5" customHeight="1" x14ac:dyDescent="0.3">
      <c r="D84" s="164" t="s">
        <v>82</v>
      </c>
      <c r="E84" s="164"/>
      <c r="F84" s="164"/>
      <c r="G84" s="164"/>
      <c r="H84" s="164"/>
      <c r="I84" s="164"/>
      <c r="J84" s="164"/>
      <c r="K84" s="164"/>
      <c r="L84" s="164"/>
      <c r="M84" s="164"/>
      <c r="N84" s="164"/>
      <c r="Z84" s="162" t="s">
        <v>83</v>
      </c>
      <c r="AA84" s="162"/>
      <c r="AB84" s="162"/>
      <c r="AC84" s="162"/>
      <c r="AD84" s="162"/>
      <c r="AE84" s="162"/>
      <c r="AF84" s="162"/>
      <c r="AG84" s="162"/>
      <c r="AH84" s="162"/>
      <c r="AI84" s="162"/>
      <c r="AJ84" s="162"/>
      <c r="AK84" s="162"/>
    </row>
    <row r="85" spans="2:41" ht="5.0999999999999996" customHeight="1" thickBot="1" x14ac:dyDescent="0.35">
      <c r="D85" s="16"/>
      <c r="Z85" s="163">
        <f>SUM(AF82,M81)</f>
        <v>0</v>
      </c>
      <c r="AA85" s="163"/>
      <c r="AB85" s="163"/>
      <c r="AC85" s="163"/>
      <c r="AD85" s="163"/>
      <c r="AE85" s="163"/>
      <c r="AF85" s="163"/>
      <c r="AG85" s="163"/>
      <c r="AH85" s="163"/>
      <c r="AI85" s="163"/>
      <c r="AJ85" s="163"/>
      <c r="AK85" s="163"/>
    </row>
    <row r="86" spans="2:41" ht="18" customHeight="1" thickBot="1" x14ac:dyDescent="0.35">
      <c r="D86" s="144" t="s">
        <v>84</v>
      </c>
      <c r="E86" s="144"/>
      <c r="F86" s="144"/>
      <c r="G86" s="144"/>
      <c r="H86" s="144"/>
      <c r="I86" s="146" t="s">
        <v>180</v>
      </c>
      <c r="J86" s="147"/>
      <c r="K86" s="147"/>
      <c r="L86" s="147"/>
      <c r="M86" s="147"/>
      <c r="N86" s="148"/>
      <c r="Z86" s="163"/>
      <c r="AA86" s="163"/>
      <c r="AB86" s="163"/>
      <c r="AC86" s="163"/>
      <c r="AD86" s="163"/>
      <c r="AE86" s="163"/>
      <c r="AF86" s="163"/>
      <c r="AG86" s="163"/>
      <c r="AH86" s="163"/>
      <c r="AI86" s="163"/>
      <c r="AJ86" s="163"/>
      <c r="AK86" s="163"/>
    </row>
    <row r="87" spans="2:41" ht="12.9" customHeight="1" x14ac:dyDescent="0.3">
      <c r="AF87" s="15"/>
      <c r="AG87" s="13"/>
      <c r="AH87" s="17"/>
      <c r="AI87" s="14"/>
    </row>
    <row r="88" spans="2:41" ht="12.9" customHeight="1" x14ac:dyDescent="0.3">
      <c r="D88" s="134"/>
      <c r="E88" s="134"/>
      <c r="F88" s="134"/>
      <c r="G88" s="134"/>
      <c r="H88" s="134"/>
      <c r="Y88" s="145"/>
      <c r="Z88" s="145"/>
      <c r="AF88" s="15"/>
      <c r="AG88" s="13"/>
      <c r="AH88" s="18"/>
      <c r="AI88" s="14"/>
    </row>
    <row r="89" spans="2:41" ht="12.9" customHeight="1" x14ac:dyDescent="0.3">
      <c r="D89" s="134"/>
      <c r="E89" s="134"/>
      <c r="F89" s="134"/>
      <c r="G89" s="134"/>
      <c r="H89" s="134"/>
      <c r="AI89" s="14"/>
    </row>
    <row r="90" spans="2:41" ht="12.9" customHeight="1" x14ac:dyDescent="0.3">
      <c r="AF90" s="15"/>
      <c r="AG90" s="13"/>
      <c r="AH90" s="13"/>
      <c r="AI90" s="14"/>
    </row>
    <row r="91" spans="2:41" ht="12.9" customHeight="1" thickBot="1" x14ac:dyDescent="0.35"/>
    <row r="92" spans="2:41" ht="18" customHeight="1" x14ac:dyDescent="0.3">
      <c r="C92" s="135" t="s">
        <v>85</v>
      </c>
      <c r="D92" s="136"/>
      <c r="E92" s="136"/>
      <c r="F92" s="136"/>
      <c r="G92" s="136"/>
      <c r="H92" s="136"/>
      <c r="I92" s="136"/>
      <c r="J92" s="136"/>
      <c r="K92" s="136"/>
      <c r="L92" s="136"/>
      <c r="M92" s="136"/>
      <c r="N92" s="136"/>
      <c r="O92" s="136"/>
      <c r="P92" s="136"/>
      <c r="Q92" s="136"/>
      <c r="R92" s="136"/>
      <c r="S92" s="136"/>
      <c r="T92" s="136"/>
      <c r="U92" s="136"/>
      <c r="V92" s="136"/>
      <c r="W92" s="136"/>
      <c r="X92" s="139" t="s">
        <v>86</v>
      </c>
      <c r="Y92" s="140"/>
      <c r="Z92" s="140"/>
      <c r="AA92" s="140"/>
      <c r="AB92" s="140"/>
      <c r="AC92" s="140"/>
      <c r="AD92" s="140"/>
      <c r="AE92" s="140"/>
      <c r="AF92" s="140"/>
      <c r="AG92" s="140"/>
      <c r="AH92" s="140"/>
      <c r="AI92" s="140"/>
      <c r="AJ92" s="140"/>
      <c r="AK92" s="140"/>
      <c r="AL92" s="140"/>
      <c r="AM92" s="140"/>
      <c r="AN92" s="141"/>
    </row>
    <row r="93" spans="2:41" ht="18" customHeight="1" thickBot="1" x14ac:dyDescent="0.35">
      <c r="C93" s="137"/>
      <c r="D93" s="138"/>
      <c r="E93" s="138"/>
      <c r="F93" s="138"/>
      <c r="G93" s="138"/>
      <c r="H93" s="138"/>
      <c r="I93" s="138"/>
      <c r="J93" s="138"/>
      <c r="K93" s="138"/>
      <c r="L93" s="138"/>
      <c r="M93" s="138"/>
      <c r="N93" s="138"/>
      <c r="O93" s="138"/>
      <c r="P93" s="138"/>
      <c r="Q93" s="138"/>
      <c r="R93" s="138"/>
      <c r="S93" s="138"/>
      <c r="T93" s="138"/>
      <c r="U93" s="138"/>
      <c r="V93" s="138"/>
      <c r="W93" s="138"/>
      <c r="X93" s="142"/>
      <c r="Y93" s="142"/>
      <c r="Z93" s="142"/>
      <c r="AA93" s="142"/>
      <c r="AB93" s="142"/>
      <c r="AC93" s="142"/>
      <c r="AD93" s="142"/>
      <c r="AE93" s="142"/>
      <c r="AF93" s="142"/>
      <c r="AG93" s="142"/>
      <c r="AH93" s="142"/>
      <c r="AI93" s="142"/>
      <c r="AJ93" s="142"/>
      <c r="AK93" s="142"/>
      <c r="AL93" s="142"/>
      <c r="AM93" s="142"/>
      <c r="AN93" s="143"/>
    </row>
    <row r="94" spans="2:41" ht="12.9" customHeight="1" x14ac:dyDescent="0.3"/>
    <row r="95" spans="2:41" ht="12.9" customHeight="1" x14ac:dyDescent="0.3"/>
    <row r="96" spans="2:41" ht="20.100000000000001" customHeight="1" x14ac:dyDescent="0.3">
      <c r="B96" s="131" t="s">
        <v>87</v>
      </c>
      <c r="C96" s="131"/>
      <c r="D96" s="131"/>
      <c r="E96" s="131"/>
      <c r="F96" s="131"/>
      <c r="G96" s="131"/>
      <c r="H96" s="131"/>
      <c r="I96" s="131"/>
      <c r="J96" s="131"/>
      <c r="K96" s="131"/>
      <c r="L96" s="131"/>
      <c r="M96" s="131"/>
      <c r="N96" s="131"/>
      <c r="O96" s="131"/>
      <c r="P96" s="131"/>
      <c r="Q96" s="131"/>
      <c r="R96" s="131"/>
      <c r="S96" s="131"/>
      <c r="T96" s="131"/>
      <c r="U96" s="131"/>
      <c r="V96" s="131"/>
      <c r="W96" s="131"/>
      <c r="X96" s="131"/>
      <c r="Y96" s="131"/>
      <c r="Z96" s="131"/>
      <c r="AA96" s="131"/>
      <c r="AB96" s="131"/>
      <c r="AC96" s="131"/>
      <c r="AD96" s="131"/>
      <c r="AE96" s="131"/>
      <c r="AF96" s="131"/>
      <c r="AG96" s="131"/>
      <c r="AH96" s="131"/>
      <c r="AI96" s="131"/>
      <c r="AJ96" s="131"/>
      <c r="AK96" s="131"/>
      <c r="AL96" s="131"/>
      <c r="AM96" s="131"/>
      <c r="AN96" s="131"/>
      <c r="AO96" s="131"/>
    </row>
    <row r="97" spans="2:41" ht="9.9" customHeight="1" x14ac:dyDescent="0.3">
      <c r="B97" s="58"/>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row>
    <row r="98" spans="2:41" ht="15" customHeight="1" x14ac:dyDescent="0.3">
      <c r="B98" s="59">
        <v>1</v>
      </c>
      <c r="C98" s="92"/>
      <c r="D98" s="149" t="s">
        <v>88</v>
      </c>
      <c r="E98" s="149"/>
      <c r="F98" s="149"/>
      <c r="G98" s="149"/>
      <c r="H98" s="149"/>
      <c r="I98" s="149"/>
      <c r="J98" s="149"/>
      <c r="K98" s="149"/>
      <c r="L98" s="149"/>
      <c r="M98" s="149"/>
      <c r="N98" s="149"/>
      <c r="O98" s="149"/>
      <c r="P98" s="149"/>
      <c r="Q98" s="149"/>
      <c r="R98" s="149"/>
      <c r="S98" s="149"/>
      <c r="T98" s="149"/>
      <c r="U98" s="149"/>
      <c r="V98" s="149"/>
      <c r="W98" s="149"/>
      <c r="X98" s="149"/>
      <c r="Y98" s="149"/>
      <c r="Z98" s="149"/>
      <c r="AA98" s="149"/>
      <c r="AB98" s="149"/>
      <c r="AC98" s="149"/>
      <c r="AD98" s="149"/>
      <c r="AE98" s="149"/>
      <c r="AF98" s="149"/>
      <c r="AG98" s="149"/>
      <c r="AH98" s="149"/>
      <c r="AI98" s="149"/>
      <c r="AJ98" s="149"/>
      <c r="AK98" s="149"/>
      <c r="AL98" s="149"/>
      <c r="AM98" s="149"/>
      <c r="AN98" s="149"/>
      <c r="AO98" s="149"/>
    </row>
    <row r="99" spans="2:41" ht="15" customHeight="1" x14ac:dyDescent="0.3">
      <c r="C99" s="92"/>
      <c r="D99" s="92"/>
      <c r="E99" s="92"/>
      <c r="F99" s="92"/>
      <c r="G99" s="92"/>
      <c r="H99" s="92"/>
      <c r="I99" s="92"/>
      <c r="J99" s="92"/>
      <c r="K99" s="92"/>
      <c r="L99" s="92"/>
      <c r="M99" s="92"/>
      <c r="N99" s="92"/>
      <c r="O99" s="92"/>
      <c r="P99" s="92"/>
      <c r="Q99" s="92"/>
      <c r="R99" s="92"/>
      <c r="S99" s="92"/>
      <c r="T99" s="92"/>
      <c r="U99" s="92"/>
      <c r="V99" s="92"/>
      <c r="W99" s="92"/>
      <c r="X99" s="92"/>
      <c r="Y99" s="92"/>
      <c r="Z99" s="92"/>
      <c r="AA99" s="92"/>
      <c r="AB99" s="92"/>
      <c r="AC99" s="92"/>
      <c r="AD99" s="92"/>
      <c r="AE99" s="92"/>
      <c r="AF99" s="92"/>
      <c r="AG99" s="92"/>
      <c r="AH99" s="92"/>
      <c r="AI99" s="92"/>
      <c r="AJ99" s="92"/>
      <c r="AK99" s="92"/>
      <c r="AL99" s="92"/>
      <c r="AM99" s="92"/>
      <c r="AN99" s="92"/>
    </row>
    <row r="100" spans="2:41" ht="12.9" customHeight="1" x14ac:dyDescent="0.3">
      <c r="R100" s="60"/>
      <c r="U100" s="61"/>
      <c r="V100" s="62"/>
      <c r="W100" s="63"/>
      <c r="X100" s="64"/>
    </row>
    <row r="101" spans="2:41" ht="20.100000000000001" customHeight="1" x14ac:dyDescent="0.3">
      <c r="B101" s="131" t="s">
        <v>89</v>
      </c>
      <c r="C101" s="131"/>
      <c r="D101" s="131"/>
      <c r="E101" s="131"/>
      <c r="F101" s="131"/>
      <c r="G101" s="131"/>
      <c r="H101" s="131"/>
      <c r="I101" s="131"/>
      <c r="J101" s="131"/>
      <c r="K101" s="131"/>
      <c r="L101" s="131"/>
      <c r="M101" s="131"/>
      <c r="N101" s="131"/>
      <c r="O101" s="131"/>
      <c r="P101" s="131"/>
      <c r="Q101" s="131"/>
      <c r="R101" s="131"/>
      <c r="S101" s="131"/>
      <c r="T101" s="131"/>
      <c r="U101" s="131"/>
      <c r="V101" s="131"/>
      <c r="W101" s="131"/>
      <c r="X101" s="131"/>
      <c r="Y101" s="131"/>
      <c r="Z101" s="131"/>
      <c r="AA101" s="131"/>
      <c r="AB101" s="131"/>
      <c r="AC101" s="131"/>
      <c r="AD101" s="131"/>
      <c r="AE101" s="131"/>
      <c r="AF101" s="131"/>
      <c r="AG101" s="131"/>
      <c r="AH101" s="131"/>
      <c r="AI101" s="131"/>
      <c r="AJ101" s="131"/>
      <c r="AK101" s="131"/>
      <c r="AL101" s="131"/>
      <c r="AM101" s="131"/>
      <c r="AN101" s="131"/>
      <c r="AO101" s="131"/>
    </row>
    <row r="102" spans="2:41" ht="9.9" customHeight="1" x14ac:dyDescent="0.3">
      <c r="R102" s="60"/>
      <c r="U102" s="61"/>
      <c r="V102" s="62"/>
      <c r="W102" s="63"/>
      <c r="X102" s="64"/>
    </row>
    <row r="103" spans="2:41" ht="18" customHeight="1" x14ac:dyDescent="0.35">
      <c r="B103" s="59">
        <v>1</v>
      </c>
      <c r="D103" s="65" t="s">
        <v>90</v>
      </c>
      <c r="E103" s="66"/>
      <c r="F103" s="67"/>
      <c r="G103" s="68"/>
      <c r="H103" s="66"/>
      <c r="I103" s="66"/>
      <c r="J103" s="68"/>
      <c r="K103" s="66"/>
      <c r="L103" s="66"/>
      <c r="M103" s="66"/>
      <c r="N103" s="66"/>
      <c r="S103" s="69"/>
      <c r="V103" s="61"/>
      <c r="W103" s="62"/>
      <c r="X103" s="63"/>
      <c r="Y103" s="64"/>
    </row>
    <row r="104" spans="2:41" ht="18" customHeight="1" x14ac:dyDescent="0.35">
      <c r="B104" s="59"/>
      <c r="D104" s="70" t="s">
        <v>91</v>
      </c>
      <c r="E104" s="66"/>
      <c r="F104" s="67"/>
      <c r="G104" s="68"/>
      <c r="H104" s="66"/>
      <c r="I104" s="66"/>
      <c r="J104" s="68"/>
      <c r="K104" s="66"/>
      <c r="L104" s="66"/>
      <c r="M104" s="66"/>
      <c r="N104" s="66"/>
      <c r="S104" s="69"/>
      <c r="V104" s="61"/>
      <c r="W104" s="62"/>
      <c r="X104" s="63"/>
      <c r="Y104" s="64"/>
    </row>
    <row r="105" spans="2:41" ht="15.9" customHeight="1" x14ac:dyDescent="0.3">
      <c r="B105" s="59"/>
      <c r="D105" s="71" t="s">
        <v>92</v>
      </c>
      <c r="E105" s="66"/>
      <c r="F105" s="67"/>
      <c r="G105" s="68"/>
      <c r="H105" s="66"/>
      <c r="I105" s="66"/>
      <c r="J105" s="68"/>
      <c r="K105" s="66"/>
      <c r="L105" s="66"/>
      <c r="M105" s="66"/>
      <c r="N105" s="66"/>
      <c r="S105" s="69"/>
      <c r="W105" s="62"/>
      <c r="X105" s="72"/>
      <c r="Y105" s="73"/>
    </row>
    <row r="106" spans="2:41" ht="15.9" customHeight="1" x14ac:dyDescent="0.3">
      <c r="B106" s="59"/>
      <c r="D106" s="71" t="s">
        <v>93</v>
      </c>
      <c r="E106" s="66"/>
      <c r="F106" s="67"/>
      <c r="G106" s="68"/>
      <c r="H106" s="66"/>
      <c r="I106" s="66"/>
      <c r="J106" s="68"/>
      <c r="K106" s="66"/>
      <c r="L106" s="66"/>
      <c r="M106" s="66"/>
      <c r="N106" s="66"/>
      <c r="S106" s="69"/>
      <c r="V106" s="61"/>
      <c r="W106" s="62"/>
      <c r="X106" s="72"/>
      <c r="Y106" s="74"/>
    </row>
    <row r="107" spans="2:41" ht="15.9" customHeight="1" x14ac:dyDescent="0.3">
      <c r="B107" s="59"/>
      <c r="D107" s="71" t="s">
        <v>94</v>
      </c>
      <c r="E107" s="66"/>
      <c r="F107" s="67"/>
      <c r="G107" s="68"/>
      <c r="H107" s="66"/>
      <c r="I107" s="66"/>
      <c r="J107" s="68"/>
      <c r="K107" s="66"/>
      <c r="L107" s="66"/>
      <c r="M107" s="66"/>
      <c r="N107" s="66"/>
      <c r="S107" s="69"/>
      <c r="W107" s="76"/>
    </row>
    <row r="108" spans="2:41" ht="9.9" customHeight="1" x14ac:dyDescent="0.3">
      <c r="B108" s="59"/>
      <c r="D108" s="77"/>
      <c r="E108" s="66"/>
      <c r="F108" s="67"/>
      <c r="G108" s="68"/>
      <c r="H108" s="66"/>
      <c r="I108" s="66"/>
      <c r="J108" s="68"/>
      <c r="K108" s="66"/>
      <c r="L108" s="66"/>
      <c r="M108" s="66"/>
      <c r="N108" s="66"/>
      <c r="S108" s="69"/>
      <c r="T108" s="75"/>
      <c r="U108" s="75"/>
      <c r="V108" s="75"/>
      <c r="W108" s="76"/>
      <c r="Y108" s="78"/>
    </row>
    <row r="109" spans="2:41" ht="18" customHeight="1" x14ac:dyDescent="0.35">
      <c r="B109" s="59">
        <v>2</v>
      </c>
      <c r="D109" s="65" t="s">
        <v>95</v>
      </c>
      <c r="E109" s="65"/>
      <c r="F109" s="65"/>
      <c r="G109" s="65"/>
      <c r="H109" s="65"/>
      <c r="I109" s="65"/>
      <c r="J109" s="65"/>
      <c r="K109" s="65"/>
      <c r="L109" s="65"/>
      <c r="M109" s="65"/>
      <c r="N109" s="65"/>
    </row>
    <row r="110" spans="2:41" ht="9.9" customHeight="1" x14ac:dyDescent="0.35">
      <c r="B110" s="63"/>
      <c r="C110" s="65"/>
      <c r="E110" s="79"/>
      <c r="F110" s="76"/>
      <c r="I110" s="76"/>
    </row>
    <row r="111" spans="2:41" ht="18" customHeight="1" x14ac:dyDescent="0.3">
      <c r="B111" s="59">
        <v>3</v>
      </c>
      <c r="D111" s="130" t="s">
        <v>96</v>
      </c>
      <c r="E111" s="130"/>
      <c r="F111" s="130"/>
      <c r="G111" s="130"/>
      <c r="H111" s="130"/>
      <c r="I111" s="130"/>
      <c r="J111" s="130"/>
      <c r="K111" s="130"/>
      <c r="L111" s="130"/>
      <c r="M111" s="130"/>
      <c r="N111" s="130"/>
      <c r="O111" s="130"/>
      <c r="P111" s="130"/>
      <c r="Q111" s="130"/>
      <c r="R111" s="130"/>
      <c r="S111" s="130"/>
      <c r="T111" s="130"/>
      <c r="U111" s="130"/>
      <c r="V111" s="130"/>
      <c r="W111" s="130"/>
      <c r="X111" s="130"/>
      <c r="Y111" s="130"/>
      <c r="Z111" s="130"/>
      <c r="AA111" s="130"/>
      <c r="AB111" s="130"/>
      <c r="AC111" s="130"/>
      <c r="AD111" s="130"/>
      <c r="AE111" s="130"/>
      <c r="AF111" s="130"/>
      <c r="AG111" s="130"/>
      <c r="AH111" s="130"/>
      <c r="AI111" s="130"/>
      <c r="AJ111" s="130"/>
    </row>
    <row r="112" spans="2:41" ht="18" customHeight="1" x14ac:dyDescent="0.35">
      <c r="B112" s="63"/>
      <c r="C112" s="65"/>
      <c r="D112" s="130"/>
      <c r="E112" s="130"/>
      <c r="F112" s="130"/>
      <c r="G112" s="130"/>
      <c r="H112" s="130"/>
      <c r="I112" s="130"/>
      <c r="J112" s="130"/>
      <c r="K112" s="130"/>
      <c r="L112" s="130"/>
      <c r="M112" s="130"/>
      <c r="N112" s="130"/>
      <c r="O112" s="130"/>
      <c r="P112" s="130"/>
      <c r="Q112" s="130"/>
      <c r="R112" s="130"/>
      <c r="S112" s="130"/>
      <c r="T112" s="130"/>
      <c r="U112" s="130"/>
      <c r="V112" s="130"/>
      <c r="W112" s="130"/>
      <c r="X112" s="130"/>
      <c r="Y112" s="130"/>
      <c r="Z112" s="130"/>
      <c r="AA112" s="130"/>
      <c r="AB112" s="130"/>
      <c r="AC112" s="130"/>
      <c r="AD112" s="130"/>
      <c r="AE112" s="130"/>
      <c r="AF112" s="130"/>
      <c r="AG112" s="130"/>
      <c r="AH112" s="130"/>
      <c r="AI112" s="130"/>
      <c r="AJ112" s="130"/>
    </row>
    <row r="113" spans="2:38" ht="9.9" customHeight="1" x14ac:dyDescent="0.35">
      <c r="B113" s="63"/>
      <c r="C113" s="65"/>
      <c r="D113" s="80"/>
      <c r="E113" s="80"/>
      <c r="F113" s="80"/>
      <c r="G113" s="80"/>
      <c r="H113" s="80"/>
      <c r="I113" s="80"/>
      <c r="J113" s="80"/>
      <c r="K113" s="80"/>
      <c r="L113" s="80"/>
      <c r="M113" s="80"/>
      <c r="N113" s="80"/>
      <c r="O113" s="80"/>
      <c r="P113" s="80"/>
      <c r="Q113" s="80"/>
      <c r="R113" s="80"/>
      <c r="S113" s="80"/>
      <c r="T113" s="80"/>
      <c r="U113" s="80"/>
      <c r="V113" s="80"/>
      <c r="W113" s="80"/>
      <c r="X113" s="80"/>
      <c r="Y113" s="80"/>
      <c r="Z113" s="80"/>
      <c r="AA113" s="80"/>
      <c r="AB113" s="80"/>
      <c r="AC113" s="80"/>
      <c r="AD113" s="80"/>
      <c r="AE113" s="80"/>
      <c r="AF113" s="80"/>
      <c r="AG113" s="80"/>
      <c r="AH113" s="80"/>
      <c r="AI113" s="80"/>
      <c r="AJ113" s="80"/>
    </row>
    <row r="114" spans="2:38" ht="18" customHeight="1" x14ac:dyDescent="0.35">
      <c r="B114" s="59">
        <v>4</v>
      </c>
      <c r="D114" s="65" t="s">
        <v>97</v>
      </c>
      <c r="E114" s="81"/>
      <c r="F114" s="81"/>
      <c r="G114" s="81"/>
      <c r="H114" s="81"/>
      <c r="I114" s="81"/>
      <c r="J114" s="81"/>
      <c r="K114" s="81"/>
      <c r="L114" s="81"/>
      <c r="M114" s="81"/>
    </row>
    <row r="115" spans="2:38" ht="18" customHeight="1" x14ac:dyDescent="0.3">
      <c r="B115" s="59"/>
      <c r="D115" s="82" t="s">
        <v>98</v>
      </c>
      <c r="E115" s="83"/>
      <c r="F115" s="84"/>
      <c r="G115" s="85"/>
      <c r="H115" s="85"/>
      <c r="I115" s="84"/>
      <c r="J115" s="85"/>
      <c r="K115" s="85"/>
      <c r="L115" s="85"/>
      <c r="M115" s="85"/>
    </row>
    <row r="116" spans="2:38" ht="9.9" customHeight="1" x14ac:dyDescent="0.3">
      <c r="B116" s="59"/>
      <c r="C116" s="82"/>
      <c r="D116" s="85"/>
      <c r="E116" s="83"/>
      <c r="F116" s="84"/>
      <c r="G116" s="85"/>
      <c r="H116" s="85"/>
      <c r="I116" s="84"/>
      <c r="J116" s="85"/>
      <c r="K116" s="85"/>
      <c r="L116" s="85"/>
      <c r="M116" s="85"/>
    </row>
    <row r="117" spans="2:38" ht="18" customHeight="1" x14ac:dyDescent="0.35">
      <c r="B117" s="59">
        <v>5</v>
      </c>
      <c r="D117" s="65" t="s">
        <v>99</v>
      </c>
      <c r="E117" s="65"/>
      <c r="F117" s="65"/>
      <c r="G117" s="65"/>
      <c r="H117" s="65"/>
      <c r="I117" s="65"/>
      <c r="J117" s="65"/>
      <c r="K117" s="65"/>
      <c r="L117" s="65"/>
      <c r="M117" s="65"/>
      <c r="N117" s="65"/>
    </row>
    <row r="118" spans="2:38" ht="18" customHeight="1" x14ac:dyDescent="0.3">
      <c r="B118" s="59"/>
      <c r="D118" s="82" t="s">
        <v>100</v>
      </c>
      <c r="E118" s="83"/>
      <c r="F118" s="84"/>
      <c r="G118" s="85"/>
      <c r="H118" s="85"/>
      <c r="I118" s="84"/>
      <c r="J118" s="85"/>
      <c r="K118" s="85"/>
      <c r="L118" s="85"/>
      <c r="M118" s="85"/>
    </row>
    <row r="119" spans="2:38" ht="9.9" customHeight="1" x14ac:dyDescent="0.3">
      <c r="B119" s="59"/>
      <c r="D119" s="85"/>
      <c r="E119" s="83"/>
      <c r="F119" s="84"/>
      <c r="G119" s="85"/>
      <c r="H119" s="85"/>
      <c r="I119" s="84"/>
      <c r="J119" s="85"/>
      <c r="K119" s="85"/>
      <c r="L119" s="85"/>
      <c r="M119" s="85"/>
    </row>
    <row r="120" spans="2:38" ht="18" customHeight="1" x14ac:dyDescent="0.35">
      <c r="B120" s="59">
        <v>6</v>
      </c>
      <c r="D120" s="65" t="s">
        <v>101</v>
      </c>
      <c r="E120" s="65"/>
      <c r="F120" s="65"/>
      <c r="G120" s="65"/>
      <c r="H120" s="65"/>
      <c r="I120" s="65"/>
      <c r="J120" s="65"/>
      <c r="K120" s="65"/>
      <c r="L120" s="65"/>
      <c r="M120" s="65"/>
      <c r="N120" s="65"/>
    </row>
    <row r="121" spans="2:38" ht="9.9" customHeight="1" x14ac:dyDescent="0.35">
      <c r="B121" s="59"/>
      <c r="C121" s="65"/>
      <c r="E121" s="79"/>
      <c r="F121" s="76"/>
      <c r="I121" s="76"/>
    </row>
    <row r="122" spans="2:38" ht="18" customHeight="1" x14ac:dyDescent="0.35">
      <c r="B122" s="59">
        <v>7</v>
      </c>
      <c r="D122" s="65" t="s">
        <v>102</v>
      </c>
      <c r="E122" s="65"/>
      <c r="F122" s="65"/>
      <c r="G122" s="65"/>
      <c r="H122" s="65"/>
      <c r="I122" s="65"/>
      <c r="J122" s="65"/>
      <c r="K122" s="65"/>
      <c r="L122" s="65"/>
      <c r="M122" s="65"/>
      <c r="N122" s="65"/>
    </row>
    <row r="123" spans="2:38" ht="9.9" customHeight="1" x14ac:dyDescent="0.3">
      <c r="B123" s="59"/>
      <c r="D123" s="15"/>
      <c r="E123" s="86"/>
      <c r="F123" s="76"/>
      <c r="G123" s="15"/>
      <c r="H123" s="15"/>
      <c r="I123" s="76"/>
      <c r="J123" s="15"/>
      <c r="K123" s="15"/>
      <c r="L123" s="15"/>
      <c r="M123" s="15"/>
    </row>
    <row r="124" spans="2:38" ht="18" customHeight="1" x14ac:dyDescent="0.3">
      <c r="B124" s="59">
        <v>8</v>
      </c>
      <c r="D124" s="130" t="s">
        <v>103</v>
      </c>
      <c r="E124" s="130"/>
      <c r="F124" s="130"/>
      <c r="G124" s="130"/>
      <c r="H124" s="130"/>
      <c r="I124" s="130"/>
      <c r="J124" s="130"/>
      <c r="K124" s="130"/>
      <c r="L124" s="130"/>
      <c r="M124" s="130"/>
      <c r="N124" s="130"/>
      <c r="O124" s="130"/>
      <c r="P124" s="130"/>
      <c r="Q124" s="130"/>
      <c r="R124" s="130"/>
      <c r="S124" s="130"/>
      <c r="T124" s="130"/>
      <c r="U124" s="130"/>
      <c r="V124" s="130"/>
      <c r="W124" s="130"/>
      <c r="X124" s="130"/>
      <c r="Y124" s="130"/>
      <c r="Z124" s="130"/>
      <c r="AA124" s="130"/>
      <c r="AB124" s="130"/>
      <c r="AC124" s="130"/>
      <c r="AD124" s="130"/>
      <c r="AE124" s="130"/>
      <c r="AF124" s="130"/>
      <c r="AG124" s="130"/>
      <c r="AH124" s="130"/>
      <c r="AI124" s="130"/>
      <c r="AJ124" s="130"/>
      <c r="AK124" s="130"/>
      <c r="AL124" s="130"/>
    </row>
    <row r="125" spans="2:38" ht="18" customHeight="1" x14ac:dyDescent="0.3">
      <c r="B125" s="59"/>
      <c r="D125" s="130"/>
      <c r="E125" s="130"/>
      <c r="F125" s="130"/>
      <c r="G125" s="130"/>
      <c r="H125" s="130"/>
      <c r="I125" s="130"/>
      <c r="J125" s="130"/>
      <c r="K125" s="130"/>
      <c r="L125" s="130"/>
      <c r="M125" s="130"/>
      <c r="N125" s="130"/>
      <c r="O125" s="130"/>
      <c r="P125" s="130"/>
      <c r="Q125" s="130"/>
      <c r="R125" s="130"/>
      <c r="S125" s="130"/>
      <c r="T125" s="130"/>
      <c r="U125" s="130"/>
      <c r="V125" s="130"/>
      <c r="W125" s="130"/>
      <c r="X125" s="130"/>
      <c r="Y125" s="130"/>
      <c r="Z125" s="130"/>
      <c r="AA125" s="130"/>
      <c r="AB125" s="130"/>
      <c r="AC125" s="130"/>
      <c r="AD125" s="130"/>
      <c r="AE125" s="130"/>
      <c r="AF125" s="130"/>
      <c r="AG125" s="130"/>
      <c r="AH125" s="130"/>
      <c r="AI125" s="130"/>
      <c r="AJ125" s="130"/>
      <c r="AK125" s="130"/>
      <c r="AL125" s="130"/>
    </row>
    <row r="126" spans="2:38" ht="9.9" customHeight="1" x14ac:dyDescent="0.3">
      <c r="B126" s="59"/>
      <c r="E126" s="79"/>
      <c r="F126" s="76"/>
      <c r="I126" s="76"/>
    </row>
    <row r="127" spans="2:38" ht="18" customHeight="1" x14ac:dyDescent="0.3">
      <c r="B127" s="59">
        <v>9</v>
      </c>
      <c r="D127" s="130" t="s">
        <v>104</v>
      </c>
      <c r="E127" s="130"/>
      <c r="F127" s="130"/>
      <c r="G127" s="130"/>
      <c r="H127" s="130"/>
      <c r="I127" s="130"/>
      <c r="J127" s="130"/>
      <c r="K127" s="130"/>
      <c r="L127" s="130"/>
      <c r="M127" s="130"/>
      <c r="N127" s="130"/>
      <c r="O127" s="130"/>
      <c r="P127" s="130"/>
      <c r="Q127" s="130"/>
      <c r="R127" s="130"/>
      <c r="S127" s="130"/>
      <c r="T127" s="130"/>
      <c r="U127" s="130"/>
      <c r="V127" s="130"/>
      <c r="W127" s="130"/>
      <c r="X127" s="130"/>
      <c r="Y127" s="130"/>
      <c r="Z127" s="130"/>
      <c r="AA127" s="130"/>
      <c r="AB127" s="130"/>
      <c r="AC127" s="130"/>
      <c r="AD127" s="130"/>
      <c r="AE127" s="130"/>
      <c r="AF127" s="130"/>
      <c r="AG127" s="130"/>
      <c r="AH127" s="130"/>
      <c r="AI127" s="130"/>
      <c r="AJ127" s="130"/>
      <c r="AK127" s="130"/>
      <c r="AL127" s="130"/>
    </row>
    <row r="128" spans="2:38" ht="18" customHeight="1" x14ac:dyDescent="0.3">
      <c r="B128" s="59"/>
      <c r="D128" s="130"/>
      <c r="E128" s="130"/>
      <c r="F128" s="130"/>
      <c r="G128" s="130"/>
      <c r="H128" s="130"/>
      <c r="I128" s="130"/>
      <c r="J128" s="130"/>
      <c r="K128" s="130"/>
      <c r="L128" s="130"/>
      <c r="M128" s="130"/>
      <c r="N128" s="130"/>
      <c r="O128" s="130"/>
      <c r="P128" s="130"/>
      <c r="Q128" s="130"/>
      <c r="R128" s="130"/>
      <c r="S128" s="130"/>
      <c r="T128" s="130"/>
      <c r="U128" s="130"/>
      <c r="V128" s="130"/>
      <c r="W128" s="130"/>
      <c r="X128" s="130"/>
      <c r="Y128" s="130"/>
      <c r="Z128" s="130"/>
      <c r="AA128" s="130"/>
      <c r="AB128" s="130"/>
      <c r="AC128" s="130"/>
      <c r="AD128" s="130"/>
      <c r="AE128" s="130"/>
      <c r="AF128" s="130"/>
      <c r="AG128" s="130"/>
      <c r="AH128" s="130"/>
      <c r="AI128" s="130"/>
      <c r="AJ128" s="130"/>
      <c r="AK128" s="130"/>
      <c r="AL128" s="130"/>
    </row>
    <row r="129" spans="2:41" ht="5.0999999999999996" customHeight="1" x14ac:dyDescent="0.3"/>
    <row r="130" spans="2:41" ht="18" customHeight="1" x14ac:dyDescent="0.3">
      <c r="B130" s="131" t="s">
        <v>105</v>
      </c>
      <c r="C130" s="131"/>
      <c r="D130" s="131"/>
      <c r="E130" s="131"/>
      <c r="F130" s="131"/>
      <c r="G130" s="131"/>
      <c r="H130" s="131"/>
      <c r="I130" s="131"/>
      <c r="J130" s="131"/>
      <c r="K130" s="131"/>
      <c r="L130" s="131"/>
      <c r="M130" s="131"/>
      <c r="N130" s="131"/>
      <c r="O130" s="131"/>
      <c r="P130" s="131"/>
      <c r="Q130" s="131"/>
      <c r="R130" s="131"/>
      <c r="S130" s="131"/>
      <c r="T130" s="131"/>
      <c r="U130" s="131"/>
      <c r="V130" s="131"/>
      <c r="W130" s="131"/>
      <c r="X130" s="131"/>
      <c r="Y130" s="131"/>
      <c r="Z130" s="131"/>
      <c r="AA130" s="131"/>
      <c r="AB130" s="131"/>
      <c r="AC130" s="131"/>
      <c r="AD130" s="131"/>
      <c r="AE130" s="131"/>
      <c r="AF130" s="131"/>
      <c r="AG130" s="131"/>
      <c r="AH130" s="131"/>
      <c r="AI130" s="131"/>
      <c r="AJ130" s="131"/>
      <c r="AK130" s="131"/>
      <c r="AL130" s="131"/>
      <c r="AM130" s="131"/>
      <c r="AN130" s="131"/>
      <c r="AO130" s="131"/>
    </row>
    <row r="131" spans="2:41" ht="5.0999999999999996" customHeight="1" x14ac:dyDescent="0.3"/>
    <row r="132" spans="2:41" ht="12.9" customHeight="1" x14ac:dyDescent="0.3">
      <c r="C132" s="132" t="s">
        <v>106</v>
      </c>
      <c r="D132" s="132"/>
      <c r="E132" s="132"/>
      <c r="F132" s="132"/>
      <c r="G132" s="132"/>
      <c r="H132" s="132"/>
      <c r="I132" s="132"/>
      <c r="J132" s="132"/>
      <c r="K132" s="132"/>
      <c r="L132" s="132"/>
      <c r="M132" s="132"/>
      <c r="N132" s="132"/>
      <c r="O132" s="132"/>
      <c r="P132" s="132"/>
      <c r="Q132" s="132"/>
      <c r="R132" s="132"/>
      <c r="S132" s="132"/>
      <c r="T132" s="132"/>
      <c r="U132" s="132"/>
      <c r="V132" s="132"/>
      <c r="W132" s="132"/>
      <c r="X132" s="132"/>
      <c r="Y132" s="132"/>
      <c r="Z132" s="132"/>
      <c r="AA132" s="132"/>
      <c r="AB132" s="132"/>
      <c r="AC132" s="132"/>
      <c r="AD132" s="132"/>
      <c r="AE132" s="132"/>
      <c r="AF132" s="132"/>
      <c r="AG132" s="132"/>
      <c r="AH132" s="132"/>
      <c r="AI132" s="132"/>
      <c r="AJ132" s="132"/>
      <c r="AK132" s="132"/>
      <c r="AL132" s="132"/>
      <c r="AM132" s="132"/>
      <c r="AN132" s="132"/>
      <c r="AO132" s="132"/>
    </row>
    <row r="133" spans="2:41" ht="12.9" customHeight="1" x14ac:dyDescent="0.3">
      <c r="C133" s="132"/>
      <c r="D133" s="132"/>
      <c r="E133" s="132"/>
      <c r="F133" s="132"/>
      <c r="G133" s="132"/>
      <c r="H133" s="132"/>
      <c r="I133" s="132"/>
      <c r="J133" s="132"/>
      <c r="K133" s="132"/>
      <c r="L133" s="132"/>
      <c r="M133" s="132"/>
      <c r="N133" s="132"/>
      <c r="O133" s="132"/>
      <c r="P133" s="132"/>
      <c r="Q133" s="132"/>
      <c r="R133" s="132"/>
      <c r="S133" s="132"/>
      <c r="T133" s="132"/>
      <c r="U133" s="132"/>
      <c r="V133" s="132"/>
      <c r="W133" s="132"/>
      <c r="X133" s="132"/>
      <c r="Y133" s="132"/>
      <c r="Z133" s="132"/>
      <c r="AA133" s="132"/>
      <c r="AB133" s="132"/>
      <c r="AC133" s="132"/>
      <c r="AD133" s="132"/>
      <c r="AE133" s="132"/>
      <c r="AF133" s="132"/>
      <c r="AG133" s="132"/>
      <c r="AH133" s="132"/>
      <c r="AI133" s="132"/>
      <c r="AJ133" s="132"/>
      <c r="AK133" s="132"/>
      <c r="AL133" s="132"/>
      <c r="AM133" s="132"/>
      <c r="AN133" s="132"/>
      <c r="AO133" s="132"/>
    </row>
    <row r="134" spans="2:41" ht="12.9" customHeight="1" x14ac:dyDescent="0.3">
      <c r="C134" s="132"/>
      <c r="D134" s="132"/>
      <c r="E134" s="132"/>
      <c r="F134" s="132"/>
      <c r="G134" s="132"/>
      <c r="H134" s="132"/>
      <c r="I134" s="132"/>
      <c r="J134" s="132"/>
      <c r="K134" s="132"/>
      <c r="L134" s="132"/>
      <c r="M134" s="132"/>
      <c r="N134" s="132"/>
      <c r="O134" s="132"/>
      <c r="P134" s="132"/>
      <c r="Q134" s="132"/>
      <c r="R134" s="132"/>
      <c r="S134" s="132"/>
      <c r="T134" s="132"/>
      <c r="U134" s="132"/>
      <c r="V134" s="132"/>
      <c r="W134" s="132"/>
      <c r="X134" s="132"/>
      <c r="Y134" s="132"/>
      <c r="Z134" s="132"/>
      <c r="AA134" s="132"/>
      <c r="AB134" s="132"/>
      <c r="AC134" s="132"/>
      <c r="AD134" s="132"/>
      <c r="AE134" s="132"/>
      <c r="AF134" s="132"/>
      <c r="AG134" s="132"/>
      <c r="AH134" s="132"/>
      <c r="AI134" s="132"/>
      <c r="AJ134" s="132"/>
      <c r="AK134" s="132"/>
      <c r="AL134" s="132"/>
      <c r="AM134" s="132"/>
      <c r="AN134" s="132"/>
      <c r="AO134" s="132"/>
    </row>
    <row r="135" spans="2:41" ht="12.9" customHeight="1" x14ac:dyDescent="0.3">
      <c r="C135" s="132"/>
      <c r="D135" s="132"/>
      <c r="E135" s="132"/>
      <c r="F135" s="132"/>
      <c r="G135" s="132"/>
      <c r="H135" s="132"/>
      <c r="I135" s="132"/>
      <c r="J135" s="132"/>
      <c r="K135" s="132"/>
      <c r="L135" s="132"/>
      <c r="M135" s="132"/>
      <c r="N135" s="132"/>
      <c r="O135" s="132"/>
      <c r="P135" s="132"/>
      <c r="Q135" s="132"/>
      <c r="R135" s="132"/>
      <c r="S135" s="132"/>
      <c r="T135" s="132"/>
      <c r="U135" s="132"/>
      <c r="V135" s="132"/>
      <c r="W135" s="132"/>
      <c r="X135" s="132"/>
      <c r="Y135" s="132"/>
      <c r="Z135" s="132"/>
      <c r="AA135" s="132"/>
      <c r="AB135" s="132"/>
      <c r="AC135" s="132"/>
      <c r="AD135" s="132"/>
      <c r="AE135" s="132"/>
      <c r="AF135" s="132"/>
      <c r="AG135" s="132"/>
      <c r="AH135" s="132"/>
      <c r="AI135" s="132"/>
      <c r="AJ135" s="132"/>
      <c r="AK135" s="132"/>
      <c r="AL135" s="132"/>
      <c r="AM135" s="132"/>
      <c r="AN135" s="132"/>
      <c r="AO135" s="132"/>
    </row>
    <row r="136" spans="2:41" ht="12.9" customHeight="1" x14ac:dyDescent="0.3">
      <c r="C136" s="132"/>
      <c r="D136" s="132"/>
      <c r="E136" s="132"/>
      <c r="F136" s="132"/>
      <c r="G136" s="132"/>
      <c r="H136" s="132"/>
      <c r="I136" s="132"/>
      <c r="J136" s="132"/>
      <c r="K136" s="132"/>
      <c r="L136" s="132"/>
      <c r="M136" s="132"/>
      <c r="N136" s="132"/>
      <c r="O136" s="132"/>
      <c r="P136" s="132"/>
      <c r="Q136" s="132"/>
      <c r="R136" s="132"/>
      <c r="S136" s="132"/>
      <c r="T136" s="132"/>
      <c r="U136" s="132"/>
      <c r="V136" s="132"/>
      <c r="W136" s="132"/>
      <c r="X136" s="132"/>
      <c r="Y136" s="132"/>
      <c r="Z136" s="132"/>
      <c r="AA136" s="132"/>
      <c r="AB136" s="132"/>
      <c r="AC136" s="132"/>
      <c r="AD136" s="132"/>
      <c r="AE136" s="132"/>
      <c r="AF136" s="132"/>
      <c r="AG136" s="132"/>
      <c r="AH136" s="132"/>
      <c r="AI136" s="132"/>
      <c r="AJ136" s="132"/>
      <c r="AK136" s="132"/>
      <c r="AL136" s="132"/>
      <c r="AM136" s="132"/>
      <c r="AN136" s="132"/>
      <c r="AO136" s="132"/>
    </row>
    <row r="137" spans="2:41" ht="12.9" customHeight="1" x14ac:dyDescent="0.3">
      <c r="C137" s="132"/>
      <c r="D137" s="132"/>
      <c r="E137" s="132"/>
      <c r="F137" s="132"/>
      <c r="G137" s="132"/>
      <c r="H137" s="132"/>
      <c r="I137" s="132"/>
      <c r="J137" s="132"/>
      <c r="K137" s="132"/>
      <c r="L137" s="132"/>
      <c r="M137" s="132"/>
      <c r="N137" s="132"/>
      <c r="O137" s="132"/>
      <c r="P137" s="132"/>
      <c r="Q137" s="132"/>
      <c r="R137" s="132"/>
      <c r="S137" s="132"/>
      <c r="T137" s="132"/>
      <c r="U137" s="132"/>
      <c r="V137" s="132"/>
      <c r="W137" s="132"/>
      <c r="X137" s="132"/>
      <c r="Y137" s="132"/>
      <c r="Z137" s="132"/>
      <c r="AA137" s="132"/>
      <c r="AB137" s="132"/>
      <c r="AC137" s="132"/>
      <c r="AD137" s="132"/>
      <c r="AE137" s="132"/>
      <c r="AF137" s="132"/>
      <c r="AG137" s="132"/>
      <c r="AH137" s="132"/>
      <c r="AI137" s="132"/>
      <c r="AJ137" s="132"/>
      <c r="AK137" s="132"/>
      <c r="AL137" s="132"/>
      <c r="AM137" s="132"/>
      <c r="AN137" s="132"/>
      <c r="AO137" s="132"/>
    </row>
    <row r="138" spans="2:41" ht="12.9" customHeight="1" x14ac:dyDescent="0.3">
      <c r="C138" s="132"/>
      <c r="D138" s="132"/>
      <c r="E138" s="132"/>
      <c r="F138" s="132"/>
      <c r="G138" s="132"/>
      <c r="H138" s="132"/>
      <c r="I138" s="132"/>
      <c r="J138" s="132"/>
      <c r="K138" s="132"/>
      <c r="L138" s="132"/>
      <c r="M138" s="132"/>
      <c r="N138" s="132"/>
      <c r="O138" s="132"/>
      <c r="P138" s="132"/>
      <c r="Q138" s="132"/>
      <c r="R138" s="132"/>
      <c r="S138" s="132"/>
      <c r="T138" s="132"/>
      <c r="U138" s="132"/>
      <c r="V138" s="132"/>
      <c r="W138" s="132"/>
      <c r="X138" s="132"/>
      <c r="Y138" s="132"/>
      <c r="Z138" s="132"/>
      <c r="AA138" s="132"/>
      <c r="AB138" s="132"/>
      <c r="AC138" s="132"/>
      <c r="AD138" s="132"/>
      <c r="AE138" s="132"/>
      <c r="AF138" s="132"/>
      <c r="AG138" s="132"/>
      <c r="AH138" s="132"/>
      <c r="AI138" s="132"/>
      <c r="AJ138" s="132"/>
      <c r="AK138" s="132"/>
      <c r="AL138" s="132"/>
      <c r="AM138" s="132"/>
      <c r="AN138" s="132"/>
      <c r="AO138" s="132"/>
    </row>
    <row r="139" spans="2:41" ht="12.9" customHeight="1" x14ac:dyDescent="0.3">
      <c r="C139" s="132"/>
      <c r="D139" s="132"/>
      <c r="E139" s="132"/>
      <c r="F139" s="132"/>
      <c r="G139" s="132"/>
      <c r="H139" s="132"/>
      <c r="I139" s="132"/>
      <c r="J139" s="132"/>
      <c r="K139" s="132"/>
      <c r="L139" s="132"/>
      <c r="M139" s="132"/>
      <c r="N139" s="132"/>
      <c r="O139" s="132"/>
      <c r="P139" s="132"/>
      <c r="Q139" s="132"/>
      <c r="R139" s="132"/>
      <c r="S139" s="132"/>
      <c r="T139" s="132"/>
      <c r="U139" s="132"/>
      <c r="V139" s="132"/>
      <c r="W139" s="132"/>
      <c r="X139" s="132"/>
      <c r="Y139" s="132"/>
      <c r="Z139" s="132"/>
      <c r="AA139" s="132"/>
      <c r="AB139" s="132"/>
      <c r="AC139" s="132"/>
      <c r="AD139" s="132"/>
      <c r="AE139" s="132"/>
      <c r="AF139" s="132"/>
      <c r="AG139" s="132"/>
      <c r="AH139" s="132"/>
      <c r="AI139" s="132"/>
      <c r="AJ139" s="132"/>
      <c r="AK139" s="132"/>
      <c r="AL139" s="132"/>
      <c r="AM139" s="132"/>
      <c r="AN139" s="132"/>
      <c r="AO139" s="132"/>
    </row>
    <row r="140" spans="2:41" ht="12.9" customHeight="1" x14ac:dyDescent="0.3">
      <c r="C140" s="132"/>
      <c r="D140" s="132"/>
      <c r="E140" s="132"/>
      <c r="F140" s="132"/>
      <c r="G140" s="132"/>
      <c r="H140" s="132"/>
      <c r="I140" s="132"/>
      <c r="J140" s="132"/>
      <c r="K140" s="132"/>
      <c r="L140" s="132"/>
      <c r="M140" s="132"/>
      <c r="N140" s="132"/>
      <c r="O140" s="132"/>
      <c r="P140" s="132"/>
      <c r="Q140" s="132"/>
      <c r="R140" s="132"/>
      <c r="S140" s="132"/>
      <c r="T140" s="132"/>
      <c r="U140" s="132"/>
      <c r="V140" s="132"/>
      <c r="W140" s="132"/>
      <c r="X140" s="132"/>
      <c r="Y140" s="132"/>
      <c r="Z140" s="132"/>
      <c r="AA140" s="132"/>
      <c r="AB140" s="132"/>
      <c r="AC140" s="132"/>
      <c r="AD140" s="132"/>
      <c r="AE140" s="132"/>
      <c r="AF140" s="132"/>
      <c r="AG140" s="132"/>
      <c r="AH140" s="132"/>
      <c r="AI140" s="132"/>
      <c r="AJ140" s="132"/>
      <c r="AK140" s="132"/>
      <c r="AL140" s="132"/>
      <c r="AM140" s="132"/>
      <c r="AN140" s="132"/>
      <c r="AO140" s="132"/>
    </row>
    <row r="141" spans="2:41" ht="12.9" customHeight="1" x14ac:dyDescent="0.3">
      <c r="C141" s="132"/>
      <c r="D141" s="132"/>
      <c r="E141" s="132"/>
      <c r="F141" s="132"/>
      <c r="G141" s="132"/>
      <c r="H141" s="132"/>
      <c r="I141" s="132"/>
      <c r="J141" s="132"/>
      <c r="K141" s="132"/>
      <c r="L141" s="132"/>
      <c r="M141" s="132"/>
      <c r="N141" s="132"/>
      <c r="O141" s="132"/>
      <c r="P141" s="132"/>
      <c r="Q141" s="132"/>
      <c r="R141" s="132"/>
      <c r="S141" s="132"/>
      <c r="T141" s="132"/>
      <c r="U141" s="132"/>
      <c r="V141" s="132"/>
      <c r="W141" s="132"/>
      <c r="X141" s="132"/>
      <c r="Y141" s="132"/>
      <c r="Z141" s="132"/>
      <c r="AA141" s="132"/>
      <c r="AB141" s="132"/>
      <c r="AC141" s="132"/>
      <c r="AD141" s="132"/>
      <c r="AE141" s="132"/>
      <c r="AF141" s="132"/>
      <c r="AG141" s="132"/>
      <c r="AH141" s="132"/>
      <c r="AI141" s="132"/>
      <c r="AJ141" s="132"/>
      <c r="AK141" s="132"/>
      <c r="AL141" s="132"/>
      <c r="AM141" s="132"/>
      <c r="AN141" s="132"/>
      <c r="AO141" s="132"/>
    </row>
    <row r="142" spans="2:41" ht="12.9" customHeight="1" x14ac:dyDescent="0.3"/>
    <row r="143" spans="2:41" ht="12.9" customHeight="1" x14ac:dyDescent="0.3">
      <c r="B143" s="133" t="s">
        <v>107</v>
      </c>
      <c r="C143" s="133"/>
      <c r="D143" s="133"/>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row>
    <row r="144" spans="2:41" ht="12.9" customHeight="1" x14ac:dyDescent="0.3">
      <c r="B144" s="133"/>
      <c r="C144" s="133"/>
      <c r="D144" s="133"/>
      <c r="E144" s="133"/>
      <c r="F144" s="133"/>
      <c r="G144" s="133"/>
      <c r="H144" s="133"/>
      <c r="I144" s="133"/>
      <c r="J144" s="133"/>
      <c r="K144" s="133"/>
      <c r="L144" s="133"/>
      <c r="M144" s="133"/>
      <c r="N144" s="133"/>
      <c r="O144" s="133"/>
      <c r="P144" s="133"/>
      <c r="Q144" s="133"/>
      <c r="R144" s="133"/>
      <c r="S144" s="133"/>
      <c r="T144" s="133"/>
      <c r="U144" s="133"/>
      <c r="V144" s="133"/>
      <c r="W144" s="133"/>
      <c r="X144" s="133"/>
      <c r="Y144" s="133"/>
      <c r="Z144" s="133"/>
      <c r="AA144" s="133"/>
      <c r="AB144" s="133"/>
      <c r="AC144" s="133"/>
      <c r="AD144" s="133"/>
      <c r="AE144" s="133"/>
      <c r="AF144" s="133"/>
      <c r="AG144" s="133"/>
      <c r="AH144" s="133"/>
      <c r="AI144" s="133"/>
      <c r="AJ144" s="133"/>
      <c r="AK144" s="133"/>
      <c r="AL144" s="133"/>
      <c r="AM144" s="133"/>
      <c r="AN144" s="133"/>
      <c r="AO144" s="133"/>
    </row>
    <row r="145" spans="3:41" ht="12.9" customHeight="1" x14ac:dyDescent="0.3">
      <c r="C145" s="19"/>
      <c r="D145" s="20"/>
      <c r="E145" s="21"/>
      <c r="F145" s="22"/>
      <c r="G145" s="20"/>
      <c r="H145" s="20"/>
      <c r="I145" s="23"/>
      <c r="J145" s="23"/>
      <c r="K145" s="19"/>
      <c r="L145" s="19"/>
      <c r="M145" s="21"/>
      <c r="N145" s="24"/>
      <c r="O145" s="25"/>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row>
    <row r="146" spans="3:41" ht="12.9" customHeight="1" x14ac:dyDescent="0.3">
      <c r="C146" s="26"/>
      <c r="D146" s="28"/>
      <c r="E146" s="29"/>
      <c r="F146" s="30"/>
      <c r="G146" s="31"/>
      <c r="H146" s="31"/>
      <c r="I146" s="7"/>
      <c r="J146" s="32"/>
      <c r="K146" s="28"/>
      <c r="L146" s="28"/>
      <c r="M146" s="29"/>
      <c r="N146" s="33"/>
      <c r="O146" s="34"/>
      <c r="P146" s="7"/>
      <c r="Q146" s="7"/>
      <c r="R146" s="7"/>
      <c r="S146" s="7"/>
      <c r="T146" s="7"/>
      <c r="U146" s="27"/>
      <c r="W146" s="26"/>
      <c r="X146" s="32"/>
      <c r="Y146" s="7"/>
      <c r="Z146" s="7"/>
      <c r="AA146" s="7"/>
      <c r="AB146" s="7"/>
      <c r="AC146" s="7"/>
      <c r="AD146" s="7"/>
      <c r="AE146" s="7"/>
      <c r="AF146" s="7"/>
      <c r="AG146" s="7"/>
      <c r="AH146" s="7"/>
      <c r="AI146" s="7"/>
      <c r="AJ146" s="7"/>
      <c r="AK146" s="7"/>
      <c r="AL146" s="7"/>
      <c r="AM146" s="7"/>
      <c r="AN146" s="27"/>
      <c r="AO146" s="4"/>
    </row>
    <row r="147" spans="3:41" ht="12.9" customHeight="1" x14ac:dyDescent="0.3">
      <c r="C147" s="35"/>
      <c r="D147" s="36" t="s">
        <v>108</v>
      </c>
      <c r="E147" s="21"/>
      <c r="F147" s="22"/>
      <c r="G147" s="20"/>
      <c r="H147" s="20"/>
      <c r="I147" s="4"/>
      <c r="J147" s="23"/>
      <c r="K147" s="19"/>
      <c r="L147" s="19"/>
      <c r="M147" s="21"/>
      <c r="N147" s="24"/>
      <c r="O147" s="25"/>
      <c r="P147" s="4"/>
      <c r="Q147" s="4"/>
      <c r="R147" s="4"/>
      <c r="S147" s="4"/>
      <c r="T147" s="4"/>
      <c r="U147" s="37"/>
      <c r="W147" s="35"/>
      <c r="X147" s="36" t="s">
        <v>109</v>
      </c>
      <c r="Y147" s="4"/>
      <c r="Z147" s="4"/>
      <c r="AA147" s="4"/>
      <c r="AB147" s="4"/>
      <c r="AC147" s="4"/>
      <c r="AD147" s="4"/>
      <c r="AE147" s="4"/>
      <c r="AF147" s="4"/>
      <c r="AG147" s="4"/>
      <c r="AH147" s="4"/>
      <c r="AI147" s="4"/>
      <c r="AJ147" s="4"/>
      <c r="AK147" s="4"/>
      <c r="AL147" s="4"/>
      <c r="AM147" s="4"/>
      <c r="AN147" s="37"/>
      <c r="AO147" s="4"/>
    </row>
    <row r="148" spans="3:41" ht="12.9" customHeight="1" x14ac:dyDescent="0.3">
      <c r="C148" s="35"/>
      <c r="D148" s="38"/>
      <c r="E148" s="21"/>
      <c r="F148" s="22"/>
      <c r="G148" s="20"/>
      <c r="H148" s="20"/>
      <c r="I148" s="4"/>
      <c r="J148" s="23"/>
      <c r="K148" s="19"/>
      <c r="L148" s="19"/>
      <c r="M148" s="21"/>
      <c r="N148" s="24"/>
      <c r="O148" s="25"/>
      <c r="P148" s="4"/>
      <c r="Q148" s="4"/>
      <c r="R148" s="4"/>
      <c r="S148" s="4"/>
      <c r="T148" s="4"/>
      <c r="U148" s="37"/>
      <c r="W148" s="35"/>
      <c r="X148" s="38"/>
      <c r="Y148" s="4"/>
      <c r="Z148" s="4"/>
      <c r="AA148" s="4"/>
      <c r="AB148" s="4"/>
      <c r="AC148" s="4"/>
      <c r="AD148" s="4"/>
      <c r="AE148" s="4"/>
      <c r="AF148" s="4"/>
      <c r="AG148" s="4"/>
      <c r="AH148" s="4"/>
      <c r="AI148" s="4"/>
      <c r="AJ148" s="4"/>
      <c r="AK148" s="4"/>
      <c r="AL148" s="4"/>
      <c r="AM148" s="4"/>
      <c r="AN148" s="37"/>
      <c r="AO148" s="4"/>
    </row>
    <row r="149" spans="3:41" ht="12.9" customHeight="1" x14ac:dyDescent="0.3">
      <c r="C149" s="35"/>
      <c r="D149" s="38" t="s">
        <v>110</v>
      </c>
      <c r="E149" s="21"/>
      <c r="F149" s="22"/>
      <c r="G149" s="20"/>
      <c r="H149" s="20"/>
      <c r="I149" s="4"/>
      <c r="J149" s="23"/>
      <c r="K149" s="19"/>
      <c r="L149" s="19"/>
      <c r="M149" s="21"/>
      <c r="N149" s="24"/>
      <c r="O149" s="25"/>
      <c r="P149" s="4"/>
      <c r="Q149" s="4"/>
      <c r="R149" s="4"/>
      <c r="S149" s="4"/>
      <c r="T149" s="4"/>
      <c r="U149" s="37"/>
      <c r="W149" s="35"/>
      <c r="X149" s="38" t="s">
        <v>110</v>
      </c>
      <c r="Y149" s="4"/>
      <c r="Z149" s="4"/>
      <c r="AA149" s="4"/>
      <c r="AB149" s="4"/>
      <c r="AC149" s="4"/>
      <c r="AD149" s="4"/>
      <c r="AE149" s="4"/>
      <c r="AF149" s="4"/>
      <c r="AG149" s="4"/>
      <c r="AH149" s="4"/>
      <c r="AI149" s="4"/>
      <c r="AJ149" s="4"/>
      <c r="AK149" s="4"/>
      <c r="AL149" s="4"/>
      <c r="AM149" s="4"/>
      <c r="AN149" s="37"/>
      <c r="AO149" s="4"/>
    </row>
    <row r="150" spans="3:41" ht="12.9" customHeight="1" x14ac:dyDescent="0.3">
      <c r="C150" s="35"/>
      <c r="D150" s="39" t="s">
        <v>111</v>
      </c>
      <c r="E150" s="21"/>
      <c r="F150" s="22"/>
      <c r="G150" s="20"/>
      <c r="H150" s="20"/>
      <c r="I150" s="4"/>
      <c r="J150" s="23"/>
      <c r="K150" s="19"/>
      <c r="L150" s="19"/>
      <c r="M150" s="21"/>
      <c r="N150" s="24"/>
      <c r="O150" s="25"/>
      <c r="P150" s="4"/>
      <c r="Q150" s="4"/>
      <c r="R150" s="4"/>
      <c r="S150" s="4"/>
      <c r="T150" s="4"/>
      <c r="U150" s="37"/>
      <c r="W150" s="35"/>
      <c r="X150" s="39" t="s">
        <v>112</v>
      </c>
      <c r="Y150" s="4"/>
      <c r="Z150" s="4"/>
      <c r="AA150" s="4"/>
      <c r="AB150" s="4"/>
      <c r="AC150" s="4"/>
      <c r="AD150" s="4"/>
      <c r="AE150" s="4"/>
      <c r="AF150" s="4"/>
      <c r="AG150" s="4"/>
      <c r="AH150" s="4"/>
      <c r="AI150" s="4"/>
      <c r="AJ150" s="4"/>
      <c r="AK150" s="4"/>
      <c r="AL150" s="4"/>
      <c r="AM150" s="4"/>
      <c r="AN150" s="37"/>
      <c r="AO150" s="4"/>
    </row>
    <row r="151" spans="3:41" ht="12.9" customHeight="1" x14ac:dyDescent="0.3">
      <c r="C151" s="35"/>
      <c r="D151" s="39" t="s">
        <v>113</v>
      </c>
      <c r="E151" s="21"/>
      <c r="F151" s="22"/>
      <c r="G151" s="20"/>
      <c r="H151" s="20"/>
      <c r="I151" s="4"/>
      <c r="J151" s="23"/>
      <c r="K151" s="19"/>
      <c r="L151" s="19"/>
      <c r="M151" s="21"/>
      <c r="N151" s="24"/>
      <c r="O151" s="25"/>
      <c r="P151" s="4"/>
      <c r="Q151" s="4"/>
      <c r="R151" s="4"/>
      <c r="S151" s="4"/>
      <c r="T151" s="4"/>
      <c r="U151" s="37"/>
      <c r="W151" s="35"/>
      <c r="X151" s="39" t="s">
        <v>114</v>
      </c>
      <c r="Y151" s="4"/>
      <c r="Z151" s="4"/>
      <c r="AA151" s="4"/>
      <c r="AB151" s="4"/>
      <c r="AC151" s="4"/>
      <c r="AD151" s="4"/>
      <c r="AE151" s="4"/>
      <c r="AF151" s="4"/>
      <c r="AG151" s="4"/>
      <c r="AH151" s="4"/>
      <c r="AI151" s="4"/>
      <c r="AJ151" s="4"/>
      <c r="AK151" s="4"/>
      <c r="AL151" s="4"/>
      <c r="AM151" s="4"/>
      <c r="AN151" s="37"/>
      <c r="AO151" s="4"/>
    </row>
    <row r="152" spans="3:41" ht="12.9" customHeight="1" x14ac:dyDescent="0.3">
      <c r="C152" s="35"/>
      <c r="D152" s="39" t="s">
        <v>115</v>
      </c>
      <c r="E152" s="21"/>
      <c r="F152" s="22"/>
      <c r="G152" s="20"/>
      <c r="H152" s="20"/>
      <c r="I152" s="4"/>
      <c r="J152" s="23"/>
      <c r="K152" s="19"/>
      <c r="L152" s="19"/>
      <c r="M152" s="21"/>
      <c r="N152" s="24"/>
      <c r="O152" s="25"/>
      <c r="P152" s="4"/>
      <c r="Q152" s="4"/>
      <c r="R152" s="4"/>
      <c r="S152" s="4"/>
      <c r="T152" s="4"/>
      <c r="U152" s="37"/>
      <c r="W152" s="35"/>
      <c r="X152" s="39" t="s">
        <v>116</v>
      </c>
      <c r="Y152" s="4"/>
      <c r="Z152" s="4"/>
      <c r="AA152" s="4"/>
      <c r="AB152" s="4"/>
      <c r="AC152" s="4"/>
      <c r="AD152" s="4"/>
      <c r="AE152" s="4"/>
      <c r="AF152" s="4"/>
      <c r="AG152" s="4"/>
      <c r="AH152" s="4"/>
      <c r="AI152" s="4"/>
      <c r="AJ152" s="4"/>
      <c r="AK152" s="4"/>
      <c r="AL152" s="4"/>
      <c r="AM152" s="4"/>
      <c r="AN152" s="37"/>
      <c r="AO152" s="4"/>
    </row>
    <row r="153" spans="3:41" ht="12.9" customHeight="1" x14ac:dyDescent="0.3">
      <c r="C153" s="35"/>
      <c r="D153" s="39" t="s">
        <v>117</v>
      </c>
      <c r="E153" s="21"/>
      <c r="F153" s="22"/>
      <c r="G153" s="20"/>
      <c r="H153" s="20"/>
      <c r="I153" s="4"/>
      <c r="J153" s="23"/>
      <c r="K153" s="19"/>
      <c r="L153" s="19"/>
      <c r="M153" s="21"/>
      <c r="N153" s="24"/>
      <c r="O153" s="25"/>
      <c r="P153" s="4"/>
      <c r="Q153" s="4"/>
      <c r="R153" s="4"/>
      <c r="S153" s="4"/>
      <c r="T153" s="4"/>
      <c r="U153" s="37"/>
      <c r="W153" s="35"/>
      <c r="X153" s="39"/>
      <c r="Y153" s="4"/>
      <c r="Z153" s="4"/>
      <c r="AA153" s="4"/>
      <c r="AB153" s="4"/>
      <c r="AC153" s="4"/>
      <c r="AD153" s="4"/>
      <c r="AE153" s="4"/>
      <c r="AF153" s="4"/>
      <c r="AG153" s="4"/>
      <c r="AH153" s="4"/>
      <c r="AI153" s="4"/>
      <c r="AJ153" s="4"/>
      <c r="AK153" s="4"/>
      <c r="AL153" s="4"/>
      <c r="AM153" s="4"/>
      <c r="AN153" s="37"/>
      <c r="AO153" s="4"/>
    </row>
    <row r="154" spans="3:41" ht="12.9" customHeight="1" x14ac:dyDescent="0.3">
      <c r="C154" s="35"/>
      <c r="D154" s="39"/>
      <c r="E154" s="21"/>
      <c r="F154" s="22"/>
      <c r="G154" s="20"/>
      <c r="H154" s="20"/>
      <c r="I154" s="4"/>
      <c r="J154" s="23"/>
      <c r="K154" s="19"/>
      <c r="L154" s="19"/>
      <c r="M154" s="21"/>
      <c r="N154" s="24"/>
      <c r="O154" s="25"/>
      <c r="P154" s="4"/>
      <c r="Q154" s="4"/>
      <c r="R154" s="4"/>
      <c r="S154" s="4"/>
      <c r="T154" s="4"/>
      <c r="U154" s="37"/>
      <c r="W154" s="35"/>
      <c r="X154" s="39"/>
      <c r="Y154" s="4"/>
      <c r="Z154" s="4"/>
      <c r="AA154" s="4"/>
      <c r="AB154" s="4"/>
      <c r="AC154" s="4"/>
      <c r="AD154" s="4"/>
      <c r="AE154" s="4"/>
      <c r="AF154" s="4"/>
      <c r="AG154" s="4"/>
      <c r="AH154" s="4"/>
      <c r="AI154" s="4"/>
      <c r="AJ154" s="4"/>
      <c r="AK154" s="4"/>
      <c r="AL154" s="4"/>
      <c r="AM154" s="4"/>
      <c r="AN154" s="37"/>
      <c r="AO154" s="4"/>
    </row>
    <row r="155" spans="3:41" ht="12.9" customHeight="1" x14ac:dyDescent="0.3">
      <c r="C155" s="35"/>
      <c r="D155" s="38" t="s">
        <v>118</v>
      </c>
      <c r="E155" s="21"/>
      <c r="F155" s="22"/>
      <c r="G155" s="20"/>
      <c r="H155" s="20"/>
      <c r="I155" s="4"/>
      <c r="J155" s="23"/>
      <c r="K155" s="19"/>
      <c r="L155" s="19"/>
      <c r="M155" s="21"/>
      <c r="N155" s="24"/>
      <c r="O155" s="25"/>
      <c r="P155" s="4"/>
      <c r="Q155" s="4"/>
      <c r="R155" s="4"/>
      <c r="S155" s="4"/>
      <c r="T155" s="4"/>
      <c r="U155" s="37"/>
      <c r="W155" s="35"/>
      <c r="X155" s="38" t="s">
        <v>118</v>
      </c>
      <c r="Y155" s="4"/>
      <c r="Z155" s="4"/>
      <c r="AA155" s="4"/>
      <c r="AB155" s="4"/>
      <c r="AC155" s="4"/>
      <c r="AD155" s="4"/>
      <c r="AE155" s="4"/>
      <c r="AF155" s="4"/>
      <c r="AG155" s="4"/>
      <c r="AH155" s="4"/>
      <c r="AI155" s="4"/>
      <c r="AJ155" s="4"/>
      <c r="AK155" s="4"/>
      <c r="AL155" s="4"/>
      <c r="AM155" s="4"/>
      <c r="AN155" s="37"/>
      <c r="AO155" s="4"/>
    </row>
    <row r="156" spans="3:41" ht="12.9" customHeight="1" x14ac:dyDescent="0.3">
      <c r="C156" s="35"/>
      <c r="D156" s="39" t="s">
        <v>119</v>
      </c>
      <c r="E156" s="21"/>
      <c r="F156" s="22"/>
      <c r="G156" s="20"/>
      <c r="H156" s="20"/>
      <c r="I156" s="4"/>
      <c r="J156" s="23"/>
      <c r="K156" s="19"/>
      <c r="L156" s="19"/>
      <c r="M156" s="21"/>
      <c r="N156" s="24"/>
      <c r="O156" s="25"/>
      <c r="P156" s="4"/>
      <c r="Q156" s="4"/>
      <c r="R156" s="4"/>
      <c r="S156" s="4"/>
      <c r="T156" s="4"/>
      <c r="U156" s="37"/>
      <c r="W156" s="35"/>
      <c r="X156" s="39" t="s">
        <v>120</v>
      </c>
      <c r="Y156" s="4"/>
      <c r="Z156" s="4"/>
      <c r="AA156" s="4"/>
      <c r="AB156" s="4"/>
      <c r="AC156" s="4"/>
      <c r="AD156" s="4"/>
      <c r="AE156" s="4"/>
      <c r="AF156" s="4"/>
      <c r="AG156" s="4"/>
      <c r="AH156" s="4"/>
      <c r="AI156" s="4"/>
      <c r="AJ156" s="4"/>
      <c r="AK156" s="4"/>
      <c r="AL156" s="4"/>
      <c r="AM156" s="4"/>
      <c r="AN156" s="37"/>
      <c r="AO156" s="4"/>
    </row>
    <row r="157" spans="3:41" ht="12.9" customHeight="1" x14ac:dyDescent="0.3">
      <c r="C157" s="40"/>
      <c r="D157" s="39" t="s">
        <v>121</v>
      </c>
      <c r="E157" s="21"/>
      <c r="F157" s="22"/>
      <c r="G157" s="20"/>
      <c r="H157" s="20"/>
      <c r="I157" s="4"/>
      <c r="J157" s="23"/>
      <c r="K157" s="19"/>
      <c r="L157" s="19"/>
      <c r="M157" s="21"/>
      <c r="N157" s="24"/>
      <c r="O157" s="25"/>
      <c r="P157" s="4"/>
      <c r="Q157" s="4"/>
      <c r="R157" s="4"/>
      <c r="S157" s="4"/>
      <c r="T157" s="4"/>
      <c r="U157" s="37"/>
      <c r="W157" s="45"/>
      <c r="X157" s="39" t="s">
        <v>122</v>
      </c>
      <c r="Y157" s="4"/>
      <c r="Z157" s="4"/>
      <c r="AA157" s="4"/>
      <c r="AB157" s="4"/>
      <c r="AC157" s="4"/>
      <c r="AD157" s="4"/>
      <c r="AE157" s="4"/>
      <c r="AF157" s="4"/>
      <c r="AG157" s="4"/>
      <c r="AH157" s="4"/>
      <c r="AI157" s="4"/>
      <c r="AJ157" s="4"/>
      <c r="AK157" s="4"/>
      <c r="AL157" s="4"/>
      <c r="AM157" s="4"/>
      <c r="AN157" s="37"/>
      <c r="AO157" s="4"/>
    </row>
    <row r="158" spans="3:41" ht="12.9" customHeight="1" x14ac:dyDescent="0.3">
      <c r="C158" s="40"/>
      <c r="D158" s="20"/>
      <c r="E158" s="21"/>
      <c r="F158" s="22"/>
      <c r="G158" s="20"/>
      <c r="H158" s="20"/>
      <c r="I158" s="4"/>
      <c r="J158" s="23"/>
      <c r="K158" s="19"/>
      <c r="L158" s="19"/>
      <c r="M158" s="21"/>
      <c r="N158" s="24"/>
      <c r="O158" s="25"/>
      <c r="P158" s="4"/>
      <c r="Q158" s="4"/>
      <c r="R158" s="4"/>
      <c r="S158" s="4"/>
      <c r="T158" s="4"/>
      <c r="U158" s="37"/>
      <c r="W158" s="45"/>
      <c r="X158" s="4"/>
      <c r="Y158" s="4"/>
      <c r="Z158" s="4"/>
      <c r="AA158" s="4"/>
      <c r="AB158" s="4"/>
      <c r="AC158" s="4"/>
      <c r="AD158" s="4"/>
      <c r="AE158" s="4"/>
      <c r="AF158" s="4"/>
      <c r="AG158" s="4"/>
      <c r="AH158" s="4"/>
      <c r="AI158" s="4"/>
      <c r="AJ158" s="4"/>
      <c r="AK158" s="4"/>
      <c r="AL158" s="4"/>
      <c r="AM158" s="4"/>
      <c r="AN158" s="37"/>
      <c r="AO158" s="4"/>
    </row>
    <row r="159" spans="3:41" ht="12.9" customHeight="1" x14ac:dyDescent="0.3">
      <c r="C159" s="41"/>
      <c r="D159" s="43"/>
      <c r="E159" s="43"/>
      <c r="F159" s="42"/>
      <c r="G159" s="43"/>
      <c r="H159" s="43"/>
      <c r="I159" s="43"/>
      <c r="J159" s="43"/>
      <c r="K159" s="43"/>
      <c r="L159" s="43"/>
      <c r="M159" s="43"/>
      <c r="N159" s="43"/>
      <c r="O159" s="43"/>
      <c r="P159" s="43"/>
      <c r="Q159" s="43"/>
      <c r="R159" s="43"/>
      <c r="S159" s="43"/>
      <c r="T159" s="43"/>
      <c r="U159" s="44"/>
      <c r="W159" s="93"/>
      <c r="X159" s="94"/>
      <c r="Y159" s="94"/>
      <c r="Z159" s="94"/>
      <c r="AA159" s="94"/>
      <c r="AB159" s="94"/>
      <c r="AC159" s="94"/>
      <c r="AD159" s="94"/>
      <c r="AE159" s="94"/>
      <c r="AF159" s="94"/>
      <c r="AG159" s="94"/>
      <c r="AH159" s="94"/>
      <c r="AI159" s="94"/>
      <c r="AJ159" s="94"/>
      <c r="AK159" s="94"/>
      <c r="AL159" s="94"/>
      <c r="AM159" s="94"/>
      <c r="AN159" s="95"/>
      <c r="AO159" s="4"/>
    </row>
    <row r="160" spans="3:41" ht="12.9" customHeight="1" x14ac:dyDescent="0.3">
      <c r="C160" s="4"/>
      <c r="D160" s="39"/>
      <c r="E160" s="21"/>
      <c r="F160" s="22"/>
      <c r="G160" s="20"/>
      <c r="H160" s="20"/>
      <c r="I160" s="4"/>
      <c r="J160" s="23"/>
      <c r="K160" s="19"/>
      <c r="L160" s="19"/>
      <c r="M160" s="21"/>
      <c r="N160" s="24"/>
      <c r="O160" s="25"/>
      <c r="P160" s="4"/>
      <c r="Q160" s="4"/>
      <c r="R160" s="4"/>
      <c r="S160" s="4"/>
      <c r="T160" s="4"/>
      <c r="U160" s="4"/>
      <c r="V160" s="4"/>
      <c r="W160" s="4"/>
      <c r="X160" s="4"/>
      <c r="Y160" s="39"/>
      <c r="Z160" s="4"/>
      <c r="AA160" s="4"/>
      <c r="AB160" s="4"/>
      <c r="AC160" s="4"/>
      <c r="AD160" s="4"/>
      <c r="AE160" s="4"/>
      <c r="AF160" s="4"/>
      <c r="AG160" s="4"/>
      <c r="AH160" s="4"/>
      <c r="AI160" s="4"/>
      <c r="AJ160" s="4"/>
      <c r="AK160" s="4"/>
      <c r="AL160" s="4"/>
      <c r="AM160" s="4"/>
      <c r="AN160" s="4"/>
      <c r="AO160" s="4"/>
    </row>
    <row r="161" spans="21:41" ht="12.9" customHeight="1" x14ac:dyDescent="0.3">
      <c r="U161" s="4"/>
      <c r="V161" s="4"/>
      <c r="W161" s="4"/>
      <c r="X161" s="4"/>
      <c r="Y161" s="23"/>
      <c r="Z161" s="4"/>
      <c r="AA161" s="4"/>
      <c r="AB161" s="4"/>
      <c r="AC161" s="4"/>
      <c r="AD161" s="4"/>
      <c r="AE161" s="4"/>
      <c r="AF161" s="4"/>
      <c r="AG161" s="4"/>
      <c r="AH161" s="4"/>
      <c r="AI161" s="4"/>
      <c r="AJ161" s="4"/>
      <c r="AK161" s="4"/>
      <c r="AL161" s="4"/>
      <c r="AM161" s="4"/>
      <c r="AN161" s="4"/>
      <c r="AO161" s="4"/>
    </row>
    <row r="162" spans="21:41" ht="12.9" customHeight="1" x14ac:dyDescent="0.3">
      <c r="U162" s="4"/>
      <c r="V162" s="4"/>
      <c r="W162" s="4"/>
      <c r="X162" s="4"/>
      <c r="Y162" s="36"/>
      <c r="Z162" s="4"/>
      <c r="AA162" s="4"/>
      <c r="AB162" s="4"/>
      <c r="AC162" s="4"/>
      <c r="AD162" s="4"/>
      <c r="AE162" s="4"/>
      <c r="AF162" s="4"/>
      <c r="AG162" s="4"/>
      <c r="AH162" s="4"/>
      <c r="AI162" s="4"/>
      <c r="AJ162" s="4"/>
      <c r="AK162" s="4"/>
      <c r="AL162" s="4"/>
      <c r="AM162" s="4"/>
      <c r="AN162" s="4"/>
      <c r="AO162" s="4"/>
    </row>
    <row r="163" spans="21:41" ht="12.9" customHeight="1" x14ac:dyDescent="0.3">
      <c r="U163" s="4"/>
      <c r="V163" s="4"/>
      <c r="W163" s="4"/>
      <c r="X163" s="4"/>
      <c r="Y163" s="38"/>
      <c r="Z163" s="4"/>
      <c r="AA163" s="4"/>
      <c r="AB163" s="4"/>
      <c r="AC163" s="4"/>
      <c r="AD163" s="4"/>
      <c r="AE163" s="4"/>
      <c r="AF163" s="4"/>
      <c r="AG163" s="4"/>
      <c r="AH163" s="4"/>
      <c r="AI163" s="4"/>
      <c r="AJ163" s="4"/>
      <c r="AK163" s="4"/>
      <c r="AL163" s="4"/>
      <c r="AM163" s="4"/>
      <c r="AN163" s="4"/>
      <c r="AO163" s="4"/>
    </row>
    <row r="164" spans="21:41" ht="12.9" customHeight="1" x14ac:dyDescent="0.3">
      <c r="U164" s="4"/>
      <c r="V164" s="4"/>
      <c r="W164" s="4"/>
      <c r="X164" s="4"/>
      <c r="Y164" s="38"/>
      <c r="Z164" s="4"/>
      <c r="AA164" s="4"/>
      <c r="AB164" s="4"/>
      <c r="AC164" s="4"/>
      <c r="AD164" s="4"/>
      <c r="AE164" s="4"/>
      <c r="AF164" s="4"/>
      <c r="AG164" s="4"/>
      <c r="AH164" s="4"/>
      <c r="AI164" s="4"/>
      <c r="AJ164" s="4"/>
      <c r="AK164" s="4"/>
      <c r="AL164" s="4"/>
      <c r="AM164" s="4"/>
      <c r="AN164" s="4"/>
      <c r="AO164" s="4"/>
    </row>
    <row r="165" spans="21:41" ht="12.9" customHeight="1" x14ac:dyDescent="0.3">
      <c r="U165" s="4"/>
      <c r="V165" s="4"/>
      <c r="W165" s="4"/>
      <c r="X165" s="4"/>
      <c r="Y165" s="39"/>
      <c r="Z165" s="4"/>
      <c r="AA165" s="4"/>
      <c r="AB165" s="4"/>
      <c r="AC165" s="4"/>
      <c r="AD165" s="4"/>
      <c r="AE165" s="4"/>
      <c r="AF165" s="4"/>
      <c r="AG165" s="4"/>
      <c r="AH165" s="4"/>
      <c r="AI165" s="4"/>
      <c r="AJ165" s="4"/>
      <c r="AK165" s="4"/>
      <c r="AL165" s="4"/>
      <c r="AM165" s="4"/>
      <c r="AN165" s="4"/>
      <c r="AO165" s="4"/>
    </row>
    <row r="166" spans="21:41" ht="12.9" customHeight="1" x14ac:dyDescent="0.3">
      <c r="U166" s="4"/>
      <c r="V166" s="4"/>
      <c r="W166" s="4"/>
      <c r="X166" s="4"/>
      <c r="Y166" s="39"/>
      <c r="Z166" s="4"/>
      <c r="AA166" s="4"/>
      <c r="AB166" s="4"/>
      <c r="AC166" s="4"/>
      <c r="AD166" s="4"/>
      <c r="AE166" s="4"/>
      <c r="AF166" s="4"/>
      <c r="AG166" s="4"/>
      <c r="AH166" s="4"/>
      <c r="AI166" s="4"/>
      <c r="AJ166" s="4"/>
      <c r="AK166" s="4"/>
      <c r="AL166" s="4"/>
      <c r="AM166" s="4"/>
      <c r="AN166" s="4"/>
      <c r="AO166" s="4"/>
    </row>
    <row r="167" spans="21:41" ht="12.9" customHeight="1" x14ac:dyDescent="0.3">
      <c r="U167" s="4"/>
      <c r="V167" s="4"/>
      <c r="W167" s="4"/>
      <c r="X167" s="4"/>
      <c r="Y167" s="39"/>
      <c r="Z167" s="4"/>
      <c r="AA167" s="4"/>
      <c r="AB167" s="4"/>
      <c r="AC167" s="4"/>
      <c r="AD167" s="4"/>
      <c r="AE167" s="4"/>
      <c r="AF167" s="4"/>
      <c r="AG167" s="4"/>
      <c r="AH167" s="4"/>
      <c r="AI167" s="4"/>
      <c r="AJ167" s="4"/>
      <c r="AK167" s="4"/>
      <c r="AL167" s="4"/>
      <c r="AM167" s="4"/>
      <c r="AN167" s="4"/>
      <c r="AO167" s="4"/>
    </row>
    <row r="168" spans="21:41" ht="12.9" customHeight="1" x14ac:dyDescent="0.3">
      <c r="U168" s="4"/>
      <c r="V168" s="4"/>
      <c r="W168" s="4"/>
      <c r="X168" s="4"/>
      <c r="Y168" s="39"/>
      <c r="Z168" s="4"/>
      <c r="AA168" s="4"/>
      <c r="AB168" s="4"/>
      <c r="AC168" s="4"/>
      <c r="AD168" s="4"/>
      <c r="AE168" s="4"/>
      <c r="AF168" s="4"/>
      <c r="AG168" s="4"/>
      <c r="AH168" s="4"/>
      <c r="AI168" s="4"/>
      <c r="AJ168" s="4"/>
      <c r="AK168" s="4"/>
      <c r="AL168" s="4"/>
      <c r="AM168" s="4"/>
      <c r="AN168" s="4"/>
      <c r="AO168" s="4"/>
    </row>
    <row r="169" spans="21:41" ht="12.9" customHeight="1" x14ac:dyDescent="0.3">
      <c r="U169" s="4"/>
      <c r="V169" s="4"/>
      <c r="W169" s="4"/>
      <c r="X169" s="4"/>
      <c r="Y169" s="39"/>
      <c r="Z169" s="4"/>
      <c r="AA169" s="4"/>
      <c r="AB169" s="4"/>
      <c r="AC169" s="4"/>
      <c r="AD169" s="4"/>
      <c r="AE169" s="4"/>
      <c r="AF169" s="4"/>
      <c r="AG169" s="4"/>
      <c r="AH169" s="4"/>
      <c r="AI169" s="4"/>
      <c r="AJ169" s="4"/>
      <c r="AK169" s="4"/>
      <c r="AL169" s="4"/>
      <c r="AM169" s="4"/>
      <c r="AN169" s="4"/>
      <c r="AO169" s="4"/>
    </row>
    <row r="170" spans="21:41" ht="12.9" customHeight="1" x14ac:dyDescent="0.3">
      <c r="U170" s="4"/>
      <c r="V170" s="4"/>
      <c r="W170" s="4"/>
      <c r="X170" s="4"/>
      <c r="Y170" s="38"/>
      <c r="Z170" s="4"/>
      <c r="AA170" s="4"/>
      <c r="AB170" s="4"/>
      <c r="AC170" s="4"/>
      <c r="AD170" s="4"/>
      <c r="AE170" s="4"/>
      <c r="AF170" s="4"/>
      <c r="AG170" s="4"/>
      <c r="AH170" s="4"/>
      <c r="AI170" s="4"/>
      <c r="AJ170" s="4"/>
      <c r="AK170" s="4"/>
      <c r="AL170" s="4"/>
      <c r="AM170" s="4"/>
      <c r="AN170" s="4"/>
      <c r="AO170" s="4"/>
    </row>
    <row r="171" spans="21:41" ht="12.9" customHeight="1" x14ac:dyDescent="0.3">
      <c r="U171" s="4"/>
      <c r="V171" s="4"/>
      <c r="W171" s="4"/>
      <c r="X171" s="4"/>
      <c r="Y171" s="39"/>
      <c r="Z171" s="4"/>
      <c r="AA171" s="4"/>
      <c r="AB171" s="4"/>
      <c r="AC171" s="4"/>
      <c r="AD171" s="4"/>
      <c r="AE171" s="4"/>
      <c r="AF171" s="4"/>
      <c r="AG171" s="4"/>
      <c r="AH171" s="4"/>
      <c r="AI171" s="4"/>
      <c r="AJ171" s="4"/>
      <c r="AK171" s="4"/>
      <c r="AL171" s="4"/>
      <c r="AM171" s="4"/>
      <c r="AN171" s="4"/>
      <c r="AO171" s="4"/>
    </row>
    <row r="172" spans="21:41" ht="12.9" customHeight="1" x14ac:dyDescent="0.3">
      <c r="U172" s="4"/>
      <c r="V172" s="4"/>
      <c r="W172" s="4"/>
      <c r="X172" s="23"/>
      <c r="Y172" s="39"/>
      <c r="Z172" s="4"/>
      <c r="AA172" s="4"/>
      <c r="AB172" s="4"/>
      <c r="AC172" s="4"/>
      <c r="AD172" s="4"/>
      <c r="AE172" s="4"/>
      <c r="AF172" s="4"/>
      <c r="AG172" s="4"/>
      <c r="AH172" s="4"/>
      <c r="AI172" s="4"/>
      <c r="AJ172" s="4"/>
      <c r="AK172" s="4"/>
      <c r="AL172" s="4"/>
      <c r="AM172" s="4"/>
      <c r="AN172" s="4"/>
      <c r="AO172" s="4"/>
    </row>
    <row r="173" spans="21:41" ht="12.9" customHeight="1" x14ac:dyDescent="0.3">
      <c r="U173" s="4"/>
      <c r="V173" s="4"/>
      <c r="W173" s="4"/>
      <c r="X173" s="23"/>
      <c r="Y173" s="4"/>
      <c r="Z173" s="4"/>
      <c r="AA173" s="4"/>
      <c r="AB173" s="4"/>
      <c r="AC173" s="4"/>
      <c r="AD173" s="4"/>
      <c r="AE173" s="4"/>
      <c r="AF173" s="4"/>
      <c r="AG173" s="4"/>
      <c r="AH173" s="4"/>
      <c r="AI173" s="4"/>
      <c r="AJ173" s="4"/>
      <c r="AK173" s="4"/>
      <c r="AL173" s="4"/>
      <c r="AM173" s="4"/>
      <c r="AN173" s="4"/>
      <c r="AO173" s="4"/>
    </row>
    <row r="174" spans="21:41" ht="12.9" customHeight="1" x14ac:dyDescent="0.3">
      <c r="U174" s="4"/>
      <c r="V174" s="4"/>
      <c r="W174" s="4"/>
      <c r="X174" s="4"/>
      <c r="Y174" s="4"/>
      <c r="Z174" s="4"/>
      <c r="AA174" s="4"/>
      <c r="AB174" s="4"/>
      <c r="AC174" s="4"/>
      <c r="AD174" s="4"/>
      <c r="AE174" s="4"/>
      <c r="AF174" s="4"/>
      <c r="AG174" s="4"/>
      <c r="AH174" s="4"/>
      <c r="AI174" s="4"/>
      <c r="AJ174" s="4"/>
      <c r="AK174" s="4"/>
      <c r="AL174" s="4"/>
      <c r="AM174" s="4"/>
      <c r="AN174" s="4"/>
      <c r="AO174" s="4"/>
    </row>
    <row r="175" spans="21:41" ht="12.9" customHeight="1" x14ac:dyDescent="0.3">
      <c r="U175" s="4"/>
      <c r="V175" s="4"/>
      <c r="W175" s="4"/>
      <c r="X175" s="4"/>
      <c r="Y175" s="4"/>
      <c r="Z175" s="4"/>
      <c r="AA175" s="4"/>
      <c r="AB175" s="4"/>
      <c r="AC175" s="4"/>
      <c r="AD175" s="4"/>
      <c r="AE175" s="4"/>
      <c r="AF175" s="4"/>
      <c r="AG175" s="4"/>
      <c r="AH175" s="4"/>
      <c r="AI175" s="4"/>
      <c r="AJ175" s="4"/>
      <c r="AK175" s="4"/>
      <c r="AL175" s="4"/>
      <c r="AM175" s="4"/>
      <c r="AN175" s="4"/>
      <c r="AO175" s="4"/>
    </row>
    <row r="176" spans="21:41" ht="12.9" customHeight="1" x14ac:dyDescent="0.3">
      <c r="U176" s="4"/>
      <c r="V176" s="4"/>
      <c r="W176" s="4"/>
      <c r="X176" s="4"/>
      <c r="Y176" s="4"/>
      <c r="Z176" s="4"/>
      <c r="AA176" s="4"/>
      <c r="AB176" s="4"/>
      <c r="AC176" s="4"/>
      <c r="AD176" s="4"/>
      <c r="AE176" s="4"/>
      <c r="AF176" s="4"/>
      <c r="AG176" s="4"/>
      <c r="AH176" s="4"/>
      <c r="AI176" s="4"/>
      <c r="AJ176" s="4"/>
      <c r="AK176" s="4"/>
      <c r="AL176" s="4"/>
      <c r="AM176" s="4"/>
      <c r="AN176" s="4"/>
      <c r="AO176" s="4"/>
    </row>
    <row r="177" spans="3:41" ht="12.9" customHeight="1" x14ac:dyDescent="0.3">
      <c r="U177" s="4"/>
      <c r="V177" s="4"/>
      <c r="W177" s="4"/>
      <c r="X177" s="4"/>
      <c r="Y177" s="4"/>
      <c r="Z177" s="4"/>
      <c r="AA177" s="4"/>
      <c r="AB177" s="4"/>
      <c r="AC177" s="4"/>
      <c r="AD177" s="4"/>
      <c r="AE177" s="4"/>
      <c r="AF177" s="4"/>
      <c r="AG177" s="4"/>
      <c r="AH177" s="4"/>
      <c r="AI177" s="4"/>
      <c r="AJ177" s="4"/>
      <c r="AK177" s="4"/>
      <c r="AL177" s="4"/>
      <c r="AM177" s="4"/>
      <c r="AN177" s="4"/>
      <c r="AO177" s="4"/>
    </row>
    <row r="178" spans="3:41" ht="12.9" customHeight="1" x14ac:dyDescent="0.3">
      <c r="U178" s="4"/>
      <c r="V178" s="4"/>
      <c r="W178" s="4"/>
      <c r="X178" s="4"/>
      <c r="Y178" s="4"/>
      <c r="Z178" s="4"/>
      <c r="AA178" s="4"/>
      <c r="AB178" s="4"/>
      <c r="AC178" s="4"/>
      <c r="AD178" s="4"/>
      <c r="AE178" s="4"/>
      <c r="AF178" s="4"/>
      <c r="AG178" s="4"/>
      <c r="AH178" s="4"/>
      <c r="AI178" s="4"/>
      <c r="AJ178" s="4"/>
      <c r="AK178" s="4"/>
      <c r="AL178" s="4"/>
      <c r="AM178" s="4"/>
      <c r="AN178" s="4"/>
      <c r="AO178" s="4"/>
    </row>
    <row r="179" spans="3:41" ht="12.9" customHeight="1" x14ac:dyDescent="0.3">
      <c r="U179" s="4"/>
      <c r="V179" s="4"/>
      <c r="W179" s="4"/>
      <c r="X179" s="4"/>
      <c r="Y179" s="4"/>
      <c r="Z179" s="4"/>
      <c r="AA179" s="4"/>
      <c r="AB179" s="4"/>
      <c r="AC179" s="4"/>
      <c r="AD179" s="4"/>
      <c r="AE179" s="4"/>
      <c r="AF179" s="4"/>
      <c r="AG179" s="4"/>
      <c r="AH179" s="4"/>
      <c r="AI179" s="4"/>
      <c r="AJ179" s="4"/>
      <c r="AK179" s="4"/>
      <c r="AL179" s="4"/>
      <c r="AM179" s="4"/>
      <c r="AN179" s="4"/>
      <c r="AO179" s="4"/>
    </row>
    <row r="180" spans="3:41" ht="12.9" customHeight="1" x14ac:dyDescent="0.3">
      <c r="U180" s="4"/>
      <c r="V180" s="4"/>
      <c r="W180" s="4"/>
      <c r="X180" s="4"/>
      <c r="Y180" s="4"/>
      <c r="Z180" s="4"/>
      <c r="AA180" s="4"/>
      <c r="AB180" s="4"/>
      <c r="AC180" s="4"/>
      <c r="AD180" s="4"/>
      <c r="AE180" s="4"/>
      <c r="AF180" s="4"/>
      <c r="AG180" s="4"/>
      <c r="AH180" s="4"/>
      <c r="AI180" s="4"/>
      <c r="AJ180" s="4"/>
      <c r="AK180" s="4"/>
      <c r="AL180" s="4"/>
      <c r="AM180" s="4"/>
      <c r="AN180" s="4"/>
      <c r="AO180" s="4"/>
    </row>
    <row r="181" spans="3:41" ht="12.9" customHeight="1" x14ac:dyDescent="0.3">
      <c r="U181" s="4"/>
      <c r="V181" s="4"/>
      <c r="W181" s="4"/>
      <c r="X181" s="4"/>
      <c r="Y181" s="4"/>
      <c r="Z181" s="4"/>
      <c r="AA181" s="4"/>
      <c r="AB181" s="4"/>
      <c r="AC181" s="4"/>
      <c r="AD181" s="4"/>
      <c r="AE181" s="4"/>
      <c r="AF181" s="4"/>
      <c r="AG181" s="4"/>
      <c r="AH181" s="4"/>
      <c r="AI181" s="4"/>
      <c r="AJ181" s="4"/>
      <c r="AK181" s="4"/>
      <c r="AL181" s="4"/>
      <c r="AM181" s="4"/>
      <c r="AN181" s="4"/>
      <c r="AO181" s="4"/>
    </row>
    <row r="182" spans="3:41" ht="12.9" customHeight="1" x14ac:dyDescent="0.3">
      <c r="U182" s="4"/>
      <c r="V182" s="4"/>
      <c r="W182" s="4"/>
      <c r="X182" s="4"/>
      <c r="Y182" s="4"/>
      <c r="Z182" s="4"/>
      <c r="AA182" s="4"/>
      <c r="AB182" s="4"/>
      <c r="AC182" s="4"/>
      <c r="AD182" s="4"/>
      <c r="AE182" s="4"/>
      <c r="AF182" s="4"/>
      <c r="AG182" s="4"/>
      <c r="AH182" s="4"/>
      <c r="AI182" s="4"/>
      <c r="AJ182" s="4"/>
      <c r="AK182" s="4"/>
      <c r="AL182" s="4"/>
      <c r="AM182" s="4"/>
      <c r="AN182" s="4"/>
      <c r="AO182" s="4"/>
    </row>
    <row r="183" spans="3:41" ht="12.9" customHeight="1" x14ac:dyDescent="0.3">
      <c r="U183" s="4"/>
      <c r="V183" s="4"/>
      <c r="W183" s="4"/>
      <c r="X183" s="4"/>
      <c r="Y183" s="4"/>
      <c r="Z183" s="4"/>
      <c r="AA183" s="4"/>
      <c r="AB183" s="4"/>
      <c r="AC183" s="4"/>
      <c r="AD183" s="4"/>
      <c r="AE183" s="4"/>
      <c r="AF183" s="4"/>
      <c r="AG183" s="4"/>
      <c r="AH183" s="4"/>
      <c r="AI183" s="4"/>
      <c r="AJ183" s="4"/>
      <c r="AK183" s="4"/>
      <c r="AL183" s="4"/>
      <c r="AM183" s="4"/>
      <c r="AN183" s="4"/>
      <c r="AO183" s="4"/>
    </row>
    <row r="184" spans="3:41" ht="12.9" customHeight="1" x14ac:dyDescent="0.3">
      <c r="U184" s="4"/>
      <c r="V184" s="4"/>
      <c r="W184" s="4"/>
      <c r="X184" s="4"/>
      <c r="Y184" s="4"/>
      <c r="Z184" s="4"/>
      <c r="AA184" s="4"/>
      <c r="AB184" s="4"/>
      <c r="AC184" s="4"/>
      <c r="AD184" s="4"/>
      <c r="AE184" s="4"/>
      <c r="AF184" s="4"/>
      <c r="AG184" s="4"/>
      <c r="AH184" s="4"/>
      <c r="AI184" s="4"/>
      <c r="AJ184" s="4"/>
      <c r="AK184" s="4"/>
      <c r="AL184" s="4"/>
      <c r="AM184" s="4"/>
      <c r="AN184" s="4"/>
      <c r="AO184" s="4"/>
    </row>
    <row r="185" spans="3:41" ht="12.9" customHeight="1" x14ac:dyDescent="0.3">
      <c r="U185" s="4"/>
      <c r="V185" s="4"/>
      <c r="W185" s="4"/>
      <c r="X185" s="4"/>
      <c r="Y185" s="4"/>
      <c r="Z185" s="4"/>
      <c r="AA185" s="4"/>
      <c r="AB185" s="4"/>
      <c r="AC185" s="4"/>
      <c r="AD185" s="4"/>
      <c r="AE185" s="4"/>
      <c r="AF185" s="4"/>
      <c r="AG185" s="4"/>
      <c r="AH185" s="4"/>
      <c r="AI185" s="4"/>
      <c r="AJ185" s="4"/>
      <c r="AK185" s="4"/>
      <c r="AL185" s="4"/>
      <c r="AM185" s="4"/>
      <c r="AN185" s="4"/>
      <c r="AO185" s="4"/>
    </row>
    <row r="186" spans="3:41" ht="12.9" customHeight="1" x14ac:dyDescent="0.3">
      <c r="U186" s="4"/>
      <c r="V186" s="4"/>
      <c r="W186" s="4"/>
      <c r="X186" s="4"/>
      <c r="Y186" s="4"/>
      <c r="Z186" s="4"/>
      <c r="AA186" s="4"/>
      <c r="AB186" s="4"/>
      <c r="AC186" s="4"/>
      <c r="AD186" s="4"/>
      <c r="AE186" s="4"/>
      <c r="AF186" s="4"/>
      <c r="AG186" s="4"/>
      <c r="AH186" s="4"/>
      <c r="AI186" s="4"/>
      <c r="AJ186" s="4"/>
      <c r="AK186" s="4"/>
      <c r="AL186" s="4"/>
      <c r="AM186" s="4"/>
      <c r="AN186" s="4"/>
      <c r="AO186" s="4"/>
    </row>
    <row r="187" spans="3:41" ht="12.9" customHeight="1" x14ac:dyDescent="0.3">
      <c r="U187" s="4"/>
      <c r="V187" s="4"/>
      <c r="W187" s="4"/>
      <c r="X187" s="4"/>
      <c r="Y187" s="4"/>
      <c r="Z187" s="4"/>
      <c r="AA187" s="4"/>
      <c r="AB187" s="4"/>
      <c r="AC187" s="4"/>
      <c r="AD187" s="4"/>
      <c r="AE187" s="4"/>
      <c r="AF187" s="4"/>
      <c r="AG187" s="4"/>
      <c r="AH187" s="4"/>
      <c r="AI187" s="4"/>
      <c r="AJ187" s="4"/>
      <c r="AK187" s="4"/>
      <c r="AL187" s="4"/>
      <c r="AM187" s="4"/>
      <c r="AN187" s="4"/>
      <c r="AO187" s="4"/>
    </row>
    <row r="188" spans="3:41" ht="12.9" customHeight="1" x14ac:dyDescent="0.3"/>
    <row r="189" spans="3:41" ht="12.9" customHeight="1" x14ac:dyDescent="0.3">
      <c r="C189" s="126" t="s">
        <v>123</v>
      </c>
      <c r="D189" s="126"/>
      <c r="E189" s="126"/>
      <c r="F189" s="126"/>
      <c r="G189" s="126"/>
      <c r="H189" s="126"/>
      <c r="I189" s="126"/>
      <c r="J189" s="126"/>
      <c r="K189" s="126"/>
      <c r="L189" s="126"/>
      <c r="M189" s="126"/>
      <c r="N189" s="126"/>
      <c r="O189" s="126"/>
      <c r="P189" s="126"/>
      <c r="Q189" s="126"/>
      <c r="R189" s="126"/>
      <c r="S189" s="126"/>
      <c r="T189" s="126"/>
      <c r="U189" s="126"/>
      <c r="V189" s="126"/>
      <c r="W189" s="126"/>
      <c r="X189" s="126"/>
      <c r="Y189" s="126"/>
      <c r="Z189" s="126"/>
      <c r="AA189" s="126"/>
      <c r="AB189" s="126"/>
      <c r="AC189" s="126"/>
      <c r="AD189" s="126"/>
      <c r="AE189" s="126"/>
      <c r="AF189" s="126"/>
      <c r="AG189" s="126"/>
      <c r="AH189" s="126"/>
      <c r="AI189" s="126"/>
      <c r="AJ189" s="126"/>
      <c r="AK189" s="126"/>
      <c r="AL189" s="126"/>
      <c r="AM189" s="126"/>
      <c r="AN189" s="126"/>
      <c r="AO189" s="126"/>
    </row>
    <row r="190" spans="3:41" ht="12.9" customHeight="1" x14ac:dyDescent="0.3">
      <c r="C190" s="126"/>
      <c r="D190" s="126"/>
      <c r="E190" s="126"/>
      <c r="F190" s="126"/>
      <c r="G190" s="126"/>
      <c r="H190" s="126"/>
      <c r="I190" s="126"/>
      <c r="J190" s="126"/>
      <c r="K190" s="126"/>
      <c r="L190" s="126"/>
      <c r="M190" s="126"/>
      <c r="N190" s="126"/>
      <c r="O190" s="126"/>
      <c r="P190" s="126"/>
      <c r="Q190" s="126"/>
      <c r="R190" s="126"/>
      <c r="S190" s="126"/>
      <c r="T190" s="126"/>
      <c r="U190" s="126"/>
      <c r="V190" s="126"/>
      <c r="W190" s="126"/>
      <c r="X190" s="126"/>
      <c r="Y190" s="126"/>
      <c r="Z190" s="126"/>
      <c r="AA190" s="126"/>
      <c r="AB190" s="126"/>
      <c r="AC190" s="126"/>
      <c r="AD190" s="126"/>
      <c r="AE190" s="126"/>
      <c r="AF190" s="126"/>
      <c r="AG190" s="126"/>
      <c r="AH190" s="126"/>
      <c r="AI190" s="126"/>
      <c r="AJ190" s="126"/>
      <c r="AK190" s="126"/>
      <c r="AL190" s="126"/>
      <c r="AM190" s="126"/>
      <c r="AN190" s="126"/>
      <c r="AO190" s="126"/>
    </row>
    <row r="191" spans="3:41" ht="12.9" customHeight="1" x14ac:dyDescent="0.3">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row>
    <row r="192" spans="3:41" ht="12.9" customHeight="1" x14ac:dyDescent="0.3">
      <c r="C192" s="21" t="s">
        <v>124</v>
      </c>
      <c r="D192" s="47"/>
      <c r="E192" s="21"/>
      <c r="F192" s="47"/>
      <c r="G192" s="47"/>
      <c r="H192" s="127"/>
      <c r="I192" s="127"/>
      <c r="J192" s="127"/>
      <c r="K192" s="127"/>
      <c r="L192" s="127"/>
      <c r="M192" s="127"/>
      <c r="N192" s="127"/>
      <c r="O192" s="127"/>
      <c r="P192" s="127"/>
      <c r="Q192" s="127"/>
      <c r="R192" s="127"/>
      <c r="S192" s="127"/>
      <c r="T192" s="127"/>
      <c r="U192" s="47"/>
      <c r="V192" s="47"/>
      <c r="W192" s="47"/>
      <c r="X192" s="47"/>
      <c r="Y192" s="47"/>
      <c r="Z192" s="47"/>
      <c r="AA192" s="47"/>
      <c r="AB192" s="48"/>
      <c r="AC192" s="48"/>
      <c r="AD192" s="48"/>
      <c r="AE192" s="48"/>
      <c r="AF192" s="48"/>
      <c r="AG192" s="48"/>
      <c r="AH192" s="48"/>
      <c r="AI192" s="48"/>
      <c r="AJ192" s="48"/>
      <c r="AK192" s="48"/>
      <c r="AL192" s="48"/>
      <c r="AM192" s="48"/>
      <c r="AN192" s="48"/>
      <c r="AO192" s="48"/>
    </row>
    <row r="193" spans="3:41" ht="12.9" customHeight="1" x14ac:dyDescent="0.3">
      <c r="C193" s="21"/>
      <c r="D193" s="21"/>
      <c r="E193" s="21"/>
      <c r="F193" s="21"/>
      <c r="G193" s="21"/>
      <c r="H193" s="21"/>
      <c r="I193" s="21"/>
      <c r="J193" s="21"/>
      <c r="K193" s="21"/>
      <c r="L193" s="21"/>
      <c r="M193" s="21"/>
      <c r="N193" s="21"/>
      <c r="O193" s="47"/>
      <c r="P193" s="47"/>
      <c r="Q193" s="47"/>
      <c r="R193" s="47"/>
      <c r="S193" s="47"/>
      <c r="T193" s="47"/>
      <c r="U193" s="47"/>
      <c r="V193" s="47"/>
      <c r="W193" s="47"/>
      <c r="X193" s="47"/>
      <c r="Y193" s="47"/>
      <c r="Z193" s="47"/>
      <c r="AA193" s="47"/>
      <c r="AB193" s="47"/>
      <c r="AC193" s="47"/>
      <c r="AD193" s="47"/>
      <c r="AE193" s="47"/>
      <c r="AF193" s="47"/>
      <c r="AG193" s="47"/>
      <c r="AH193" s="47"/>
      <c r="AI193" s="47"/>
      <c r="AJ193" s="47"/>
      <c r="AK193" s="47"/>
      <c r="AL193" s="47"/>
      <c r="AM193" s="47"/>
      <c r="AN193" s="47"/>
      <c r="AO193" s="47"/>
    </row>
    <row r="194" spans="3:41" ht="12.9" customHeight="1" x14ac:dyDescent="0.3">
      <c r="C194" s="21" t="s">
        <v>4</v>
      </c>
      <c r="D194" s="21"/>
      <c r="E194" s="21"/>
      <c r="F194" s="21"/>
      <c r="G194" s="21"/>
      <c r="H194" s="127"/>
      <c r="I194" s="127"/>
      <c r="J194" s="127"/>
      <c r="K194" s="127"/>
      <c r="L194" s="127"/>
      <c r="M194" s="127"/>
      <c r="N194" s="127"/>
      <c r="O194" s="127"/>
      <c r="P194" s="127"/>
      <c r="Q194" s="127"/>
      <c r="R194" s="127"/>
      <c r="S194" s="127"/>
      <c r="T194" s="127"/>
      <c r="U194" s="47"/>
      <c r="V194" s="47"/>
      <c r="W194" s="47"/>
      <c r="X194" s="47"/>
      <c r="Y194" s="47"/>
      <c r="Z194" s="47"/>
      <c r="AA194" s="49" t="s">
        <v>125</v>
      </c>
      <c r="AB194" s="128"/>
      <c r="AC194" s="128"/>
      <c r="AD194" s="128"/>
      <c r="AE194" s="128"/>
      <c r="AF194" s="128"/>
      <c r="AG194" s="128"/>
      <c r="AH194" s="128"/>
      <c r="AI194" s="128"/>
      <c r="AJ194" s="128"/>
      <c r="AK194" s="128"/>
      <c r="AL194" s="128"/>
      <c r="AM194" s="128"/>
      <c r="AN194" s="128"/>
      <c r="AO194" s="128"/>
    </row>
    <row r="195" spans="3:41" ht="12.9" customHeight="1" x14ac:dyDescent="0.3">
      <c r="C195" s="50"/>
      <c r="D195" s="50"/>
      <c r="E195" s="50"/>
      <c r="F195" s="50"/>
      <c r="G195" s="50"/>
      <c r="H195" s="50"/>
      <c r="I195" s="50"/>
      <c r="J195" s="50"/>
      <c r="K195" s="50"/>
      <c r="L195" s="50"/>
      <c r="M195" s="50"/>
      <c r="N195" s="50"/>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row>
    <row r="196" spans="3:41" ht="12.9" customHeight="1" x14ac:dyDescent="0.3">
      <c r="C196" s="129" t="s">
        <v>126</v>
      </c>
      <c r="D196" s="129"/>
      <c r="E196" s="129"/>
      <c r="F196" s="129"/>
      <c r="G196" s="129"/>
      <c r="H196" s="129"/>
      <c r="I196" s="129"/>
      <c r="J196" s="129"/>
      <c r="K196" s="129"/>
      <c r="L196" s="129"/>
      <c r="M196" s="129"/>
      <c r="N196" s="129"/>
      <c r="O196" s="129"/>
      <c r="P196" s="129"/>
      <c r="Q196" s="129"/>
      <c r="R196" s="129"/>
      <c r="S196" s="129"/>
      <c r="T196" s="129"/>
      <c r="U196" s="129"/>
      <c r="V196" s="129"/>
      <c r="W196" s="129"/>
      <c r="X196" s="129"/>
      <c r="Y196" s="129"/>
      <c r="Z196" s="129"/>
      <c r="AA196" s="129"/>
      <c r="AB196" s="129"/>
      <c r="AC196" s="129"/>
      <c r="AD196" s="129"/>
      <c r="AE196" s="129"/>
      <c r="AF196" s="129"/>
      <c r="AG196" s="129"/>
      <c r="AH196" s="129"/>
      <c r="AI196" s="129"/>
      <c r="AJ196" s="129"/>
      <c r="AK196" s="129"/>
      <c r="AL196" s="129"/>
      <c r="AM196" s="129"/>
      <c r="AN196" s="129"/>
      <c r="AO196" s="129"/>
    </row>
    <row r="197" spans="3:41" ht="12.9" customHeight="1" x14ac:dyDescent="0.3">
      <c r="C197" s="129"/>
      <c r="D197" s="129"/>
      <c r="E197" s="129"/>
      <c r="F197" s="129"/>
      <c r="G197" s="129"/>
      <c r="H197" s="129"/>
      <c r="I197" s="129"/>
      <c r="J197" s="129"/>
      <c r="K197" s="129"/>
      <c r="L197" s="129"/>
      <c r="M197" s="129"/>
      <c r="N197" s="129"/>
      <c r="O197" s="129"/>
      <c r="P197" s="129"/>
      <c r="Q197" s="129"/>
      <c r="R197" s="129"/>
      <c r="S197" s="129"/>
      <c r="T197" s="129"/>
      <c r="U197" s="129"/>
      <c r="V197" s="129"/>
      <c r="W197" s="129"/>
      <c r="X197" s="129"/>
      <c r="Y197" s="129"/>
      <c r="Z197" s="129"/>
      <c r="AA197" s="129"/>
      <c r="AB197" s="129"/>
      <c r="AC197" s="129"/>
      <c r="AD197" s="129"/>
      <c r="AE197" s="129"/>
      <c r="AF197" s="129"/>
      <c r="AG197" s="129"/>
      <c r="AH197" s="129"/>
      <c r="AI197" s="129"/>
      <c r="AJ197" s="129"/>
      <c r="AK197" s="129"/>
      <c r="AL197" s="129"/>
      <c r="AM197" s="129"/>
      <c r="AN197" s="129"/>
      <c r="AO197" s="129"/>
    </row>
    <row r="198" spans="3:41" ht="12.9" customHeight="1" x14ac:dyDescent="0.3">
      <c r="C198" s="129"/>
      <c r="D198" s="129"/>
      <c r="E198" s="129"/>
      <c r="F198" s="129"/>
      <c r="G198" s="129"/>
      <c r="H198" s="129"/>
      <c r="I198" s="129"/>
      <c r="J198" s="129"/>
      <c r="K198" s="129"/>
      <c r="L198" s="129"/>
      <c r="M198" s="129"/>
      <c r="N198" s="129"/>
      <c r="O198" s="129"/>
      <c r="P198" s="129"/>
      <c r="Q198" s="129"/>
      <c r="R198" s="129"/>
      <c r="S198" s="129"/>
      <c r="T198" s="129"/>
      <c r="U198" s="129"/>
      <c r="V198" s="129"/>
      <c r="W198" s="129"/>
      <c r="X198" s="129"/>
      <c r="Y198" s="129"/>
      <c r="Z198" s="129"/>
      <c r="AA198" s="129"/>
      <c r="AB198" s="129"/>
      <c r="AC198" s="129"/>
      <c r="AD198" s="129"/>
      <c r="AE198" s="129"/>
      <c r="AF198" s="129"/>
      <c r="AG198" s="129"/>
      <c r="AH198" s="129"/>
      <c r="AI198" s="129"/>
      <c r="AJ198" s="129"/>
      <c r="AK198" s="129"/>
      <c r="AL198" s="129"/>
      <c r="AM198" s="129"/>
      <c r="AN198" s="129"/>
      <c r="AO198" s="129"/>
    </row>
    <row r="199" spans="3:41" ht="12.9" customHeight="1" x14ac:dyDescent="0.3">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row>
    <row r="200" spans="3:41" ht="12.9" customHeight="1" x14ac:dyDescent="0.3">
      <c r="C200" s="129" t="s">
        <v>127</v>
      </c>
      <c r="D200" s="129"/>
      <c r="E200" s="129"/>
      <c r="F200" s="129"/>
      <c r="G200" s="129"/>
      <c r="H200" s="129"/>
      <c r="I200" s="129"/>
      <c r="J200" s="129"/>
      <c r="K200" s="129"/>
      <c r="L200" s="129"/>
      <c r="M200" s="129"/>
      <c r="N200" s="129"/>
      <c r="O200" s="129"/>
      <c r="P200" s="129"/>
      <c r="Q200" s="129"/>
      <c r="R200" s="129"/>
      <c r="S200" s="129"/>
      <c r="T200" s="129"/>
      <c r="U200" s="129"/>
      <c r="V200" s="129"/>
      <c r="W200" s="129"/>
      <c r="X200" s="129"/>
      <c r="Y200" s="129"/>
      <c r="Z200" s="129"/>
      <c r="AA200" s="129"/>
      <c r="AB200" s="129"/>
      <c r="AC200" s="129"/>
      <c r="AD200" s="129"/>
      <c r="AE200" s="129"/>
      <c r="AF200" s="129"/>
      <c r="AG200" s="129"/>
      <c r="AH200" s="129"/>
      <c r="AI200" s="129"/>
      <c r="AJ200" s="129"/>
      <c r="AK200" s="129"/>
      <c r="AL200" s="129"/>
      <c r="AM200" s="129"/>
      <c r="AN200" s="129"/>
      <c r="AO200" s="129"/>
    </row>
    <row r="201" spans="3:41" ht="12.9" customHeight="1" x14ac:dyDescent="0.3">
      <c r="C201" s="129"/>
      <c r="D201" s="129"/>
      <c r="E201" s="129"/>
      <c r="F201" s="129"/>
      <c r="G201" s="129"/>
      <c r="H201" s="129"/>
      <c r="I201" s="129"/>
      <c r="J201" s="129"/>
      <c r="K201" s="129"/>
      <c r="L201" s="129"/>
      <c r="M201" s="129"/>
      <c r="N201" s="129"/>
      <c r="O201" s="129"/>
      <c r="P201" s="129"/>
      <c r="Q201" s="129"/>
      <c r="R201" s="129"/>
      <c r="S201" s="129"/>
      <c r="T201" s="129"/>
      <c r="U201" s="129"/>
      <c r="V201" s="129"/>
      <c r="W201" s="129"/>
      <c r="X201" s="129"/>
      <c r="Y201" s="129"/>
      <c r="Z201" s="129"/>
      <c r="AA201" s="129"/>
      <c r="AB201" s="129"/>
      <c r="AC201" s="129"/>
      <c r="AD201" s="129"/>
      <c r="AE201" s="129"/>
      <c r="AF201" s="129"/>
      <c r="AG201" s="129"/>
      <c r="AH201" s="129"/>
      <c r="AI201" s="129"/>
      <c r="AJ201" s="129"/>
      <c r="AK201" s="129"/>
      <c r="AL201" s="129"/>
      <c r="AM201" s="129"/>
      <c r="AN201" s="129"/>
      <c r="AO201" s="129"/>
    </row>
    <row r="202" spans="3:41" ht="12.9" customHeight="1" x14ac:dyDescent="0.3">
      <c r="C202" s="4"/>
      <c r="D202" s="4"/>
      <c r="E202" s="4"/>
      <c r="F202" s="4"/>
      <c r="G202" s="4"/>
      <c r="H202" s="4"/>
      <c r="I202" s="4"/>
      <c r="J202" s="2"/>
      <c r="K202" s="2"/>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row>
    <row r="203" spans="3:41" ht="12.9" customHeight="1" x14ac:dyDescent="0.3">
      <c r="C203" s="4"/>
      <c r="D203" s="4"/>
      <c r="E203" s="4"/>
      <c r="F203" s="2"/>
      <c r="G203" s="2"/>
      <c r="H203" s="2"/>
      <c r="I203" s="2"/>
      <c r="J203" s="2"/>
      <c r="K203" s="2"/>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row>
    <row r="204" spans="3:41" ht="12.9" customHeight="1" x14ac:dyDescent="0.3">
      <c r="C204" s="4"/>
      <c r="D204" s="4"/>
      <c r="E204" s="4"/>
      <c r="F204" s="2"/>
      <c r="G204" s="2"/>
      <c r="H204" s="2"/>
      <c r="I204" s="2"/>
      <c r="J204" s="2"/>
      <c r="K204" s="2"/>
      <c r="L204" s="4"/>
      <c r="M204" s="4"/>
      <c r="N204" s="4"/>
      <c r="O204" s="51"/>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row>
    <row r="205" spans="3:41" ht="12.9" customHeight="1" x14ac:dyDescent="0.3">
      <c r="C205" s="4"/>
      <c r="D205" s="4"/>
      <c r="E205" s="2"/>
      <c r="F205" s="2"/>
      <c r="G205" s="2"/>
      <c r="H205" s="2"/>
      <c r="I205" s="2"/>
      <c r="J205" s="2"/>
      <c r="K205" s="2"/>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row>
    <row r="206" spans="3:41" ht="12.9" customHeight="1" thickBot="1" x14ac:dyDescent="0.35">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row>
    <row r="207" spans="3:41" ht="12.9" customHeight="1" x14ac:dyDescent="0.3">
      <c r="C207" s="4"/>
      <c r="D207" s="4"/>
      <c r="E207" s="4"/>
      <c r="F207" s="4"/>
      <c r="G207" s="4"/>
      <c r="H207" s="4"/>
      <c r="I207" s="4"/>
      <c r="J207" s="4"/>
      <c r="K207" s="118"/>
      <c r="L207" s="119"/>
      <c r="M207" s="120"/>
      <c r="N207" s="119"/>
      <c r="O207" s="120"/>
      <c r="P207" s="119"/>
      <c r="Q207" s="120"/>
      <c r="R207" s="119"/>
      <c r="S207" s="120"/>
      <c r="T207" s="121"/>
      <c r="U207" s="118"/>
      <c r="V207" s="119"/>
      <c r="W207" s="120"/>
      <c r="X207" s="119"/>
      <c r="Y207" s="120"/>
      <c r="Z207" s="119"/>
      <c r="AA207" s="120"/>
      <c r="AB207" s="119"/>
      <c r="AC207" s="120"/>
      <c r="AD207" s="122"/>
      <c r="AE207" s="4"/>
      <c r="AF207" s="4"/>
      <c r="AG207" s="4"/>
      <c r="AH207" s="4"/>
      <c r="AI207" s="4"/>
      <c r="AJ207" s="4"/>
      <c r="AK207" s="4"/>
      <c r="AL207" s="4"/>
      <c r="AM207" s="4"/>
      <c r="AN207" s="4"/>
      <c r="AO207" s="4"/>
    </row>
    <row r="208" spans="3:41" ht="12.9" customHeight="1" x14ac:dyDescent="0.3">
      <c r="C208" s="52"/>
      <c r="D208" s="4"/>
      <c r="E208" s="4"/>
      <c r="F208" s="4"/>
      <c r="G208" s="4"/>
      <c r="H208" s="4"/>
      <c r="I208" s="4"/>
      <c r="J208" s="4"/>
      <c r="K208" s="113"/>
      <c r="L208" s="104"/>
      <c r="M208" s="103"/>
      <c r="N208" s="104"/>
      <c r="O208" s="103"/>
      <c r="P208" s="104"/>
      <c r="Q208" s="103"/>
      <c r="R208" s="104"/>
      <c r="S208" s="103"/>
      <c r="T208" s="114"/>
      <c r="U208" s="113"/>
      <c r="V208" s="104"/>
      <c r="W208" s="103"/>
      <c r="X208" s="104"/>
      <c r="Y208" s="103"/>
      <c r="Z208" s="104"/>
      <c r="AA208" s="103"/>
      <c r="AB208" s="104"/>
      <c r="AC208" s="103"/>
      <c r="AD208" s="106"/>
      <c r="AE208" s="4"/>
      <c r="AF208" s="4"/>
      <c r="AG208" s="4"/>
      <c r="AH208" s="4"/>
      <c r="AI208" s="4"/>
      <c r="AJ208" s="4"/>
      <c r="AK208" s="4"/>
      <c r="AL208" s="4"/>
      <c r="AM208" s="4"/>
      <c r="AN208" s="4"/>
      <c r="AO208" s="4"/>
    </row>
    <row r="209" spans="3:41" ht="12.9" customHeight="1" x14ac:dyDescent="0.3">
      <c r="C209" s="4"/>
      <c r="D209" s="4"/>
      <c r="E209" s="4"/>
      <c r="F209" s="4"/>
      <c r="G209" s="4"/>
      <c r="H209" s="4"/>
      <c r="I209" s="4"/>
      <c r="J209" s="4"/>
      <c r="K209" s="107"/>
      <c r="L209" s="102"/>
      <c r="M209" s="101"/>
      <c r="N209" s="102"/>
      <c r="O209" s="101"/>
      <c r="P209" s="102"/>
      <c r="Q209" s="101"/>
      <c r="R209" s="102"/>
      <c r="S209" s="101"/>
      <c r="T209" s="111"/>
      <c r="U209" s="107"/>
      <c r="V209" s="102"/>
      <c r="W209" s="101"/>
      <c r="X209" s="102"/>
      <c r="Y209" s="101"/>
      <c r="Z209" s="102"/>
      <c r="AA209" s="101"/>
      <c r="AB209" s="102"/>
      <c r="AC209" s="101"/>
      <c r="AD209" s="105"/>
      <c r="AE209" s="4"/>
      <c r="AF209" s="4"/>
      <c r="AG209" s="4"/>
      <c r="AH209" s="4"/>
      <c r="AI209" s="4"/>
      <c r="AJ209" s="4"/>
      <c r="AK209" s="4"/>
      <c r="AL209" s="4"/>
      <c r="AM209" s="4"/>
      <c r="AN209" s="4"/>
      <c r="AO209" s="4"/>
    </row>
    <row r="210" spans="3:41" ht="12.9" customHeight="1" x14ac:dyDescent="0.3">
      <c r="C210" s="4"/>
      <c r="D210" s="4"/>
      <c r="E210" s="4"/>
      <c r="F210" s="4"/>
      <c r="G210" s="4"/>
      <c r="H210" s="4"/>
      <c r="I210" s="4"/>
      <c r="J210" s="4"/>
      <c r="K210" s="113"/>
      <c r="L210" s="104"/>
      <c r="M210" s="103"/>
      <c r="N210" s="104"/>
      <c r="O210" s="103"/>
      <c r="P210" s="104"/>
      <c r="Q210" s="103"/>
      <c r="R210" s="104"/>
      <c r="S210" s="103"/>
      <c r="T210" s="114"/>
      <c r="U210" s="113"/>
      <c r="V210" s="104"/>
      <c r="W210" s="103"/>
      <c r="X210" s="104"/>
      <c r="Y210" s="103"/>
      <c r="Z210" s="104"/>
      <c r="AA210" s="103"/>
      <c r="AB210" s="104"/>
      <c r="AC210" s="103"/>
      <c r="AD210" s="106"/>
      <c r="AE210" s="4"/>
      <c r="AF210" s="4"/>
      <c r="AG210" s="4"/>
      <c r="AH210" s="4"/>
      <c r="AI210" s="4"/>
      <c r="AJ210" s="4"/>
      <c r="AK210" s="4"/>
      <c r="AL210" s="4"/>
      <c r="AM210" s="4"/>
      <c r="AN210" s="4"/>
      <c r="AO210" s="4"/>
    </row>
    <row r="211" spans="3:41" ht="12.9" customHeight="1" x14ac:dyDescent="0.3">
      <c r="C211" s="4"/>
      <c r="D211" s="4"/>
      <c r="E211" s="4"/>
      <c r="F211" s="4"/>
      <c r="G211" s="4"/>
      <c r="H211" s="4"/>
      <c r="I211" s="4"/>
      <c r="J211" s="4"/>
      <c r="K211" s="107"/>
      <c r="L211" s="102"/>
      <c r="M211" s="101"/>
      <c r="N211" s="102"/>
      <c r="O211" s="101"/>
      <c r="P211" s="102"/>
      <c r="Q211" s="101"/>
      <c r="R211" s="102"/>
      <c r="S211" s="101"/>
      <c r="T211" s="111"/>
      <c r="U211" s="107"/>
      <c r="V211" s="102"/>
      <c r="W211" s="101"/>
      <c r="X211" s="102"/>
      <c r="Y211" s="101"/>
      <c r="Z211" s="102"/>
      <c r="AA211" s="101"/>
      <c r="AB211" s="102"/>
      <c r="AC211" s="101"/>
      <c r="AD211" s="105"/>
      <c r="AE211" s="4"/>
      <c r="AF211" s="4"/>
      <c r="AG211" s="4"/>
      <c r="AH211" s="4"/>
      <c r="AI211" s="4"/>
      <c r="AJ211" s="4"/>
      <c r="AK211" s="4"/>
      <c r="AL211" s="4"/>
      <c r="AM211" s="4"/>
      <c r="AN211" s="4"/>
      <c r="AO211" s="4"/>
    </row>
    <row r="212" spans="3:41" ht="12.9" customHeight="1" x14ac:dyDescent="0.3">
      <c r="C212" s="4"/>
      <c r="D212" s="4"/>
      <c r="E212" s="4"/>
      <c r="F212" s="4"/>
      <c r="G212" s="4"/>
      <c r="H212" s="4"/>
      <c r="I212" s="4"/>
      <c r="J212" s="4"/>
      <c r="K212" s="113"/>
      <c r="L212" s="104"/>
      <c r="M212" s="103"/>
      <c r="N212" s="104"/>
      <c r="O212" s="103"/>
      <c r="P212" s="104"/>
      <c r="Q212" s="103"/>
      <c r="R212" s="104"/>
      <c r="S212" s="103"/>
      <c r="T212" s="114"/>
      <c r="U212" s="113"/>
      <c r="V212" s="104"/>
      <c r="W212" s="103"/>
      <c r="X212" s="104"/>
      <c r="Y212" s="103"/>
      <c r="Z212" s="104"/>
      <c r="AA212" s="103"/>
      <c r="AB212" s="104"/>
      <c r="AC212" s="103"/>
      <c r="AD212" s="106"/>
      <c r="AE212" s="4"/>
      <c r="AF212" s="4"/>
      <c r="AG212" s="4"/>
      <c r="AH212" s="4"/>
      <c r="AI212" s="4"/>
      <c r="AJ212" s="4"/>
      <c r="AK212" s="4"/>
      <c r="AL212" s="4"/>
      <c r="AM212" s="4"/>
      <c r="AN212" s="4"/>
      <c r="AO212" s="4"/>
    </row>
    <row r="213" spans="3:41" ht="12.9" customHeight="1" x14ac:dyDescent="0.3">
      <c r="C213" s="4"/>
      <c r="D213" s="4"/>
      <c r="E213" s="4"/>
      <c r="F213" s="4"/>
      <c r="G213" s="4"/>
      <c r="H213" s="4"/>
      <c r="I213" s="4"/>
      <c r="J213" s="4"/>
      <c r="K213" s="107"/>
      <c r="L213" s="102"/>
      <c r="M213" s="101"/>
      <c r="N213" s="102"/>
      <c r="O213" s="101"/>
      <c r="P213" s="102"/>
      <c r="Q213" s="101"/>
      <c r="R213" s="102"/>
      <c r="S213" s="101"/>
      <c r="T213" s="111"/>
      <c r="U213" s="107"/>
      <c r="V213" s="102"/>
      <c r="W213" s="101"/>
      <c r="X213" s="102"/>
      <c r="Y213" s="101"/>
      <c r="Z213" s="102"/>
      <c r="AA213" s="101"/>
      <c r="AB213" s="102"/>
      <c r="AC213" s="101"/>
      <c r="AD213" s="105"/>
      <c r="AE213" s="4"/>
      <c r="AF213" s="4"/>
      <c r="AG213" s="4"/>
      <c r="AH213" s="4"/>
      <c r="AI213" s="4"/>
      <c r="AJ213" s="4"/>
      <c r="AK213" s="4"/>
      <c r="AL213" s="4"/>
      <c r="AM213" s="4"/>
      <c r="AN213" s="4"/>
      <c r="AO213" s="4"/>
    </row>
    <row r="214" spans="3:41" ht="12.9" customHeight="1" x14ac:dyDescent="0.3">
      <c r="C214" s="4"/>
      <c r="D214" s="4"/>
      <c r="E214" s="4"/>
      <c r="F214" s="4"/>
      <c r="G214" s="4"/>
      <c r="H214" s="4"/>
      <c r="I214" s="4"/>
      <c r="J214" s="4"/>
      <c r="K214" s="113"/>
      <c r="L214" s="104"/>
      <c r="M214" s="103"/>
      <c r="N214" s="104"/>
      <c r="O214" s="103"/>
      <c r="P214" s="104"/>
      <c r="Q214" s="103"/>
      <c r="R214" s="104"/>
      <c r="S214" s="103"/>
      <c r="T214" s="114"/>
      <c r="U214" s="113"/>
      <c r="V214" s="104"/>
      <c r="W214" s="103"/>
      <c r="X214" s="104"/>
      <c r="Y214" s="103"/>
      <c r="Z214" s="104"/>
      <c r="AA214" s="103"/>
      <c r="AB214" s="104"/>
      <c r="AC214" s="103"/>
      <c r="AD214" s="106"/>
      <c r="AE214" s="4"/>
      <c r="AF214" s="4"/>
      <c r="AG214" s="4"/>
      <c r="AH214" s="4"/>
      <c r="AI214" s="4"/>
      <c r="AJ214" s="4"/>
      <c r="AK214" s="4"/>
      <c r="AL214" s="4"/>
      <c r="AM214" s="4"/>
      <c r="AN214" s="4"/>
      <c r="AO214" s="4"/>
    </row>
    <row r="215" spans="3:41" ht="12.9" customHeight="1" x14ac:dyDescent="0.3">
      <c r="C215" s="4"/>
      <c r="D215" s="4"/>
      <c r="E215" s="4"/>
      <c r="F215" s="4"/>
      <c r="G215" s="4"/>
      <c r="H215" s="4"/>
      <c r="I215" s="4"/>
      <c r="J215" s="4"/>
      <c r="K215" s="107"/>
      <c r="L215" s="102"/>
      <c r="M215" s="101"/>
      <c r="N215" s="102"/>
      <c r="O215" s="101"/>
      <c r="P215" s="102"/>
      <c r="Q215" s="101"/>
      <c r="R215" s="102"/>
      <c r="S215" s="101"/>
      <c r="T215" s="111"/>
      <c r="U215" s="107"/>
      <c r="V215" s="102"/>
      <c r="W215" s="101"/>
      <c r="X215" s="102"/>
      <c r="Y215" s="101"/>
      <c r="Z215" s="102"/>
      <c r="AA215" s="101"/>
      <c r="AB215" s="102"/>
      <c r="AC215" s="101"/>
      <c r="AD215" s="105"/>
      <c r="AE215" s="4"/>
      <c r="AF215" s="4"/>
      <c r="AG215" s="4"/>
      <c r="AH215" s="4"/>
      <c r="AI215" s="4"/>
      <c r="AJ215" s="4"/>
      <c r="AK215" s="4"/>
      <c r="AL215" s="4"/>
      <c r="AM215" s="4"/>
      <c r="AN215" s="4"/>
      <c r="AO215" s="4"/>
    </row>
    <row r="216" spans="3:41" ht="12.9" customHeight="1" thickBot="1" x14ac:dyDescent="0.35">
      <c r="C216" s="4"/>
      <c r="D216" s="4"/>
      <c r="E216" s="4"/>
      <c r="F216" s="4"/>
      <c r="G216" s="4"/>
      <c r="H216" s="4"/>
      <c r="I216" s="4"/>
      <c r="J216" s="4"/>
      <c r="K216" s="123"/>
      <c r="L216" s="124"/>
      <c r="M216" s="116"/>
      <c r="N216" s="124"/>
      <c r="O216" s="116"/>
      <c r="P216" s="124"/>
      <c r="Q216" s="116"/>
      <c r="R216" s="124"/>
      <c r="S216" s="116"/>
      <c r="T216" s="125"/>
      <c r="U216" s="123"/>
      <c r="V216" s="124"/>
      <c r="W216" s="116"/>
      <c r="X216" s="124"/>
      <c r="Y216" s="116"/>
      <c r="Z216" s="124"/>
      <c r="AA216" s="116"/>
      <c r="AB216" s="124"/>
      <c r="AC216" s="116"/>
      <c r="AD216" s="117"/>
      <c r="AE216" s="4"/>
      <c r="AF216" s="4"/>
      <c r="AG216" s="4"/>
      <c r="AH216" s="4"/>
      <c r="AI216" s="4"/>
      <c r="AJ216" s="4"/>
      <c r="AK216" s="4"/>
      <c r="AL216" s="4"/>
      <c r="AM216" s="4"/>
      <c r="AN216" s="4"/>
      <c r="AO216" s="4"/>
    </row>
    <row r="217" spans="3:41" ht="12.9" customHeight="1" x14ac:dyDescent="0.3">
      <c r="C217" s="4"/>
      <c r="D217" s="4"/>
      <c r="E217" s="4"/>
      <c r="F217" s="4"/>
      <c r="G217" s="4"/>
      <c r="H217" s="4"/>
      <c r="I217" s="4"/>
      <c r="J217" s="4"/>
      <c r="K217" s="118"/>
      <c r="L217" s="119"/>
      <c r="M217" s="120"/>
      <c r="N217" s="119"/>
      <c r="O217" s="120"/>
      <c r="P217" s="119"/>
      <c r="Q217" s="120"/>
      <c r="R217" s="119"/>
      <c r="S217" s="120"/>
      <c r="T217" s="121"/>
      <c r="U217" s="118"/>
      <c r="V217" s="119"/>
      <c r="W217" s="120"/>
      <c r="X217" s="119"/>
      <c r="Y217" s="120"/>
      <c r="Z217" s="119"/>
      <c r="AA217" s="120"/>
      <c r="AB217" s="119"/>
      <c r="AC217" s="120"/>
      <c r="AD217" s="122"/>
      <c r="AE217" s="4"/>
      <c r="AF217" s="4"/>
      <c r="AG217" s="4"/>
      <c r="AH217" s="4"/>
      <c r="AI217" s="4"/>
      <c r="AJ217" s="4"/>
      <c r="AK217" s="4"/>
      <c r="AL217" s="4"/>
      <c r="AM217" s="4"/>
      <c r="AN217" s="4"/>
      <c r="AO217" s="4"/>
    </row>
    <row r="218" spans="3:41" ht="12.9" customHeight="1" x14ac:dyDescent="0.3">
      <c r="C218" s="4"/>
      <c r="D218" s="4"/>
      <c r="E218" s="4"/>
      <c r="F218" s="4"/>
      <c r="G218" s="4"/>
      <c r="H218" s="4"/>
      <c r="I218" s="4"/>
      <c r="J218" s="4"/>
      <c r="K218" s="113"/>
      <c r="L218" s="104"/>
      <c r="M218" s="103"/>
      <c r="N218" s="104"/>
      <c r="O218" s="103"/>
      <c r="P218" s="104"/>
      <c r="Q218" s="103"/>
      <c r="R218" s="104"/>
      <c r="S218" s="103"/>
      <c r="T218" s="114"/>
      <c r="U218" s="113"/>
      <c r="V218" s="104"/>
      <c r="W218" s="103"/>
      <c r="X218" s="104"/>
      <c r="Y218" s="103"/>
      <c r="Z218" s="104"/>
      <c r="AA218" s="103"/>
      <c r="AB218" s="104"/>
      <c r="AC218" s="103"/>
      <c r="AD218" s="106"/>
      <c r="AE218" s="4"/>
      <c r="AF218" s="4"/>
      <c r="AG218" s="4"/>
      <c r="AH218" s="4"/>
      <c r="AI218" s="4"/>
      <c r="AJ218" s="4"/>
      <c r="AK218" s="4"/>
      <c r="AL218" s="4"/>
      <c r="AM218" s="4"/>
      <c r="AN218" s="4"/>
      <c r="AO218" s="4"/>
    </row>
    <row r="219" spans="3:41" ht="12.9" customHeight="1" x14ac:dyDescent="0.3">
      <c r="C219" s="4"/>
      <c r="D219" s="4"/>
      <c r="E219" s="4"/>
      <c r="F219" s="4"/>
      <c r="G219" s="4"/>
      <c r="H219" s="4"/>
      <c r="I219" s="4"/>
      <c r="J219" s="4"/>
      <c r="K219" s="107"/>
      <c r="L219" s="102"/>
      <c r="M219" s="101"/>
      <c r="N219" s="102"/>
      <c r="O219" s="101"/>
      <c r="P219" s="102"/>
      <c r="Q219" s="101"/>
      <c r="R219" s="102"/>
      <c r="S219" s="101"/>
      <c r="T219" s="111"/>
      <c r="U219" s="107"/>
      <c r="V219" s="102"/>
      <c r="W219" s="101"/>
      <c r="X219" s="102"/>
      <c r="Y219" s="101"/>
      <c r="Z219" s="102"/>
      <c r="AA219" s="101"/>
      <c r="AB219" s="102"/>
      <c r="AC219" s="101"/>
      <c r="AD219" s="105"/>
      <c r="AE219" s="4"/>
      <c r="AF219" s="4"/>
      <c r="AG219" s="4"/>
      <c r="AH219" s="4"/>
      <c r="AI219" s="4"/>
      <c r="AJ219" s="4"/>
      <c r="AK219" s="4"/>
      <c r="AL219" s="4"/>
      <c r="AM219" s="4"/>
      <c r="AN219" s="4"/>
      <c r="AO219" s="4"/>
    </row>
    <row r="220" spans="3:41" ht="12.9" customHeight="1" x14ac:dyDescent="0.3">
      <c r="C220" s="4"/>
      <c r="D220" s="4"/>
      <c r="E220" s="4"/>
      <c r="F220" s="4"/>
      <c r="G220" s="4"/>
      <c r="H220" s="4"/>
      <c r="I220" s="4"/>
      <c r="J220" s="4"/>
      <c r="K220" s="113"/>
      <c r="L220" s="104"/>
      <c r="M220" s="103"/>
      <c r="N220" s="104"/>
      <c r="O220" s="103"/>
      <c r="P220" s="104"/>
      <c r="Q220" s="103"/>
      <c r="R220" s="104"/>
      <c r="S220" s="103"/>
      <c r="T220" s="114"/>
      <c r="U220" s="113"/>
      <c r="V220" s="104"/>
      <c r="W220" s="103"/>
      <c r="X220" s="104"/>
      <c r="Y220" s="103"/>
      <c r="Z220" s="104"/>
      <c r="AA220" s="103"/>
      <c r="AB220" s="104"/>
      <c r="AC220" s="103"/>
      <c r="AD220" s="106"/>
      <c r="AE220" s="4"/>
      <c r="AF220" s="4"/>
      <c r="AG220" s="4"/>
      <c r="AH220" s="4"/>
      <c r="AI220" s="4"/>
      <c r="AJ220" s="4"/>
      <c r="AK220" s="4"/>
      <c r="AL220" s="4"/>
      <c r="AM220" s="4"/>
      <c r="AN220" s="4"/>
      <c r="AO220" s="4"/>
    </row>
    <row r="221" spans="3:41" ht="12.9" customHeight="1" x14ac:dyDescent="0.3">
      <c r="C221" s="4"/>
      <c r="D221" s="4"/>
      <c r="E221" s="4"/>
      <c r="F221" s="4"/>
      <c r="G221" s="4"/>
      <c r="H221" s="4"/>
      <c r="I221" s="4"/>
      <c r="J221" s="4"/>
      <c r="K221" s="107"/>
      <c r="L221" s="102"/>
      <c r="M221" s="101"/>
      <c r="N221" s="102"/>
      <c r="O221" s="101"/>
      <c r="P221" s="102"/>
      <c r="Q221" s="101"/>
      <c r="R221" s="102"/>
      <c r="S221" s="101"/>
      <c r="T221" s="111"/>
      <c r="U221" s="107"/>
      <c r="V221" s="102"/>
      <c r="W221" s="101"/>
      <c r="X221" s="102"/>
      <c r="Y221" s="101"/>
      <c r="Z221" s="102"/>
      <c r="AA221" s="101"/>
      <c r="AB221" s="102"/>
      <c r="AC221" s="101"/>
      <c r="AD221" s="105"/>
      <c r="AE221" s="4"/>
      <c r="AF221" s="4"/>
      <c r="AG221" s="4"/>
      <c r="AH221" s="4"/>
      <c r="AI221" s="4"/>
      <c r="AJ221" s="4"/>
      <c r="AK221" s="4"/>
      <c r="AL221" s="4"/>
      <c r="AM221" s="4"/>
      <c r="AN221" s="4"/>
      <c r="AO221" s="4"/>
    </row>
    <row r="222" spans="3:41" ht="12.9" customHeight="1" x14ac:dyDescent="0.3">
      <c r="C222" s="4"/>
      <c r="D222" s="4"/>
      <c r="E222" s="4"/>
      <c r="F222" s="4"/>
      <c r="G222" s="4"/>
      <c r="H222" s="4"/>
      <c r="I222" s="4"/>
      <c r="J222" s="4"/>
      <c r="K222" s="113"/>
      <c r="L222" s="104"/>
      <c r="M222" s="103"/>
      <c r="N222" s="104"/>
      <c r="O222" s="103"/>
      <c r="P222" s="104"/>
      <c r="Q222" s="103"/>
      <c r="R222" s="104"/>
      <c r="S222" s="103"/>
      <c r="T222" s="114"/>
      <c r="U222" s="113"/>
      <c r="V222" s="104"/>
      <c r="W222" s="103"/>
      <c r="X222" s="104"/>
      <c r="Y222" s="103"/>
      <c r="Z222" s="104"/>
      <c r="AA222" s="103"/>
      <c r="AB222" s="104"/>
      <c r="AC222" s="103"/>
      <c r="AD222" s="106"/>
      <c r="AE222" s="4"/>
      <c r="AF222" s="4"/>
      <c r="AG222" s="4"/>
      <c r="AH222" s="4"/>
      <c r="AI222" s="4"/>
      <c r="AJ222" s="4"/>
      <c r="AK222" s="4"/>
      <c r="AL222" s="4"/>
      <c r="AM222" s="4"/>
      <c r="AN222" s="4"/>
      <c r="AO222" s="4"/>
    </row>
    <row r="223" spans="3:41" ht="12.9" customHeight="1" x14ac:dyDescent="0.3">
      <c r="C223" s="4"/>
      <c r="D223" s="4"/>
      <c r="E223" s="4"/>
      <c r="F223" s="4"/>
      <c r="G223" s="4"/>
      <c r="H223" s="4"/>
      <c r="I223" s="4"/>
      <c r="J223" s="4"/>
      <c r="K223" s="107"/>
      <c r="L223" s="102"/>
      <c r="M223" s="101"/>
      <c r="N223" s="102"/>
      <c r="O223" s="101"/>
      <c r="P223" s="102"/>
      <c r="Q223" s="101"/>
      <c r="R223" s="102"/>
      <c r="S223" s="101"/>
      <c r="T223" s="111"/>
      <c r="U223" s="107"/>
      <c r="V223" s="102"/>
      <c r="W223" s="101"/>
      <c r="X223" s="102"/>
      <c r="Y223" s="101"/>
      <c r="Z223" s="102"/>
      <c r="AA223" s="101"/>
      <c r="AB223" s="102"/>
      <c r="AC223" s="101"/>
      <c r="AD223" s="105"/>
      <c r="AE223" s="4"/>
      <c r="AF223" s="4"/>
      <c r="AG223" s="4"/>
      <c r="AH223" s="4"/>
      <c r="AI223" s="4"/>
      <c r="AJ223" s="4"/>
      <c r="AK223" s="4"/>
      <c r="AL223" s="4"/>
      <c r="AM223" s="4"/>
      <c r="AN223" s="4"/>
      <c r="AO223" s="4"/>
    </row>
    <row r="224" spans="3:41" ht="12.9" customHeight="1" x14ac:dyDescent="0.3">
      <c r="C224" s="4"/>
      <c r="D224" s="4"/>
      <c r="E224" s="4"/>
      <c r="F224" s="4"/>
      <c r="G224" s="4"/>
      <c r="H224" s="4"/>
      <c r="I224" s="4"/>
      <c r="J224" s="4"/>
      <c r="K224" s="113"/>
      <c r="L224" s="104"/>
      <c r="M224" s="103"/>
      <c r="N224" s="104"/>
      <c r="O224" s="103"/>
      <c r="P224" s="104"/>
      <c r="Q224" s="103"/>
      <c r="R224" s="104"/>
      <c r="S224" s="103"/>
      <c r="T224" s="114"/>
      <c r="U224" s="113"/>
      <c r="V224" s="104"/>
      <c r="W224" s="103"/>
      <c r="X224" s="104"/>
      <c r="Y224" s="103"/>
      <c r="Z224" s="104"/>
      <c r="AA224" s="103"/>
      <c r="AB224" s="104"/>
      <c r="AC224" s="103"/>
      <c r="AD224" s="106"/>
      <c r="AE224" s="4"/>
      <c r="AF224" s="4"/>
      <c r="AG224" s="4"/>
      <c r="AH224" s="4"/>
      <c r="AI224" s="4"/>
      <c r="AJ224" s="4"/>
      <c r="AK224" s="4"/>
      <c r="AL224" s="4"/>
      <c r="AM224" s="4"/>
      <c r="AN224" s="4"/>
      <c r="AO224" s="4"/>
    </row>
    <row r="225" spans="3:41" ht="12.9" customHeight="1" x14ac:dyDescent="0.3">
      <c r="C225" s="4"/>
      <c r="D225" s="4"/>
      <c r="E225" s="4"/>
      <c r="F225" s="4"/>
      <c r="G225" s="4"/>
      <c r="H225" s="4"/>
      <c r="I225" s="4"/>
      <c r="J225" s="4"/>
      <c r="K225" s="107"/>
      <c r="L225" s="102"/>
      <c r="M225" s="101"/>
      <c r="N225" s="102"/>
      <c r="O225" s="101"/>
      <c r="P225" s="102"/>
      <c r="Q225" s="101"/>
      <c r="R225" s="102"/>
      <c r="S225" s="101"/>
      <c r="T225" s="111"/>
      <c r="U225" s="107"/>
      <c r="V225" s="102"/>
      <c r="W225" s="101"/>
      <c r="X225" s="102"/>
      <c r="Y225" s="101"/>
      <c r="Z225" s="102"/>
      <c r="AA225" s="101"/>
      <c r="AB225" s="102"/>
      <c r="AC225" s="101"/>
      <c r="AD225" s="105"/>
      <c r="AE225" s="4"/>
      <c r="AF225" s="4"/>
      <c r="AG225" s="4"/>
      <c r="AH225" s="4"/>
      <c r="AI225" s="4"/>
      <c r="AJ225" s="4"/>
      <c r="AK225" s="4"/>
      <c r="AL225" s="4"/>
      <c r="AM225" s="4"/>
      <c r="AN225" s="4"/>
      <c r="AO225" s="4"/>
    </row>
    <row r="226" spans="3:41" ht="12.9" customHeight="1" thickBot="1" x14ac:dyDescent="0.35">
      <c r="C226" s="53"/>
      <c r="D226" s="4"/>
      <c r="E226" s="4"/>
      <c r="F226" s="4"/>
      <c r="G226" s="4"/>
      <c r="H226" s="4"/>
      <c r="I226" s="4"/>
      <c r="J226" s="4"/>
      <c r="K226" s="108"/>
      <c r="L226" s="109"/>
      <c r="M226" s="110"/>
      <c r="N226" s="109"/>
      <c r="O226" s="110"/>
      <c r="P226" s="109"/>
      <c r="Q226" s="110"/>
      <c r="R226" s="109"/>
      <c r="S226" s="110"/>
      <c r="T226" s="112"/>
      <c r="U226" s="108"/>
      <c r="V226" s="109"/>
      <c r="W226" s="110"/>
      <c r="X226" s="109"/>
      <c r="Y226" s="110"/>
      <c r="Z226" s="109"/>
      <c r="AA226" s="110"/>
      <c r="AB226" s="109"/>
      <c r="AC226" s="110"/>
      <c r="AD226" s="115"/>
      <c r="AE226" s="4"/>
      <c r="AF226" s="4"/>
      <c r="AG226" s="4"/>
      <c r="AH226" s="51"/>
      <c r="AI226" s="4"/>
      <c r="AJ226" s="54"/>
      <c r="AK226" s="4"/>
      <c r="AL226" s="4"/>
      <c r="AM226" s="4"/>
      <c r="AN226" s="4"/>
      <c r="AO226" s="4"/>
    </row>
    <row r="227" spans="3:41" ht="12.9" customHeight="1" x14ac:dyDescent="0.3">
      <c r="C227" s="53"/>
      <c r="D227" s="4"/>
      <c r="E227" s="4"/>
      <c r="F227" s="4"/>
      <c r="G227" s="4"/>
      <c r="H227" s="4"/>
      <c r="I227" s="4"/>
      <c r="J227" s="4"/>
      <c r="K227" s="4"/>
      <c r="L227" s="5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row>
    <row r="228" spans="3:41" ht="12.9" customHeight="1" x14ac:dyDescent="0.3">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row>
    <row r="229" spans="3:41" ht="12.9" customHeight="1" x14ac:dyDescent="0.3">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row>
    <row r="230" spans="3:41" ht="12.9" customHeight="1" x14ac:dyDescent="0.3">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row>
    <row r="231" spans="3:41" ht="12.9" customHeight="1" x14ac:dyDescent="0.3">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row>
    <row r="232" spans="3:41" ht="12.9" customHeight="1" x14ac:dyDescent="0.3">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row>
    <row r="233" spans="3:41" ht="12.9" customHeight="1" x14ac:dyDescent="0.3">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row>
    <row r="234" spans="3:41" ht="12.9" customHeight="1" x14ac:dyDescent="0.3">
      <c r="C234" s="4"/>
      <c r="D234" s="4"/>
      <c r="E234" s="4"/>
      <c r="F234" s="4"/>
      <c r="G234" s="4"/>
      <c r="H234" s="4"/>
      <c r="I234" s="4"/>
      <c r="J234" s="4"/>
      <c r="K234" s="4"/>
      <c r="L234" s="4"/>
      <c r="M234" s="4"/>
      <c r="N234" s="4"/>
      <c r="O234" s="51"/>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row>
    <row r="235" spans="3:41" ht="12.9" customHeight="1" x14ac:dyDescent="0.3">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row>
    <row r="236" spans="3:41" ht="12.9" customHeight="1" x14ac:dyDescent="0.3">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row>
    <row r="237" spans="3:41" ht="12.9" customHeight="1" x14ac:dyDescent="0.3">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row>
    <row r="238" spans="3:41" ht="18" customHeight="1" x14ac:dyDescent="0.3">
      <c r="C238" s="19" t="s">
        <v>128</v>
      </c>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row>
    <row r="239" spans="3:41" ht="12.9" customHeight="1" x14ac:dyDescent="0.3">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row>
    <row r="240" spans="3:41" ht="18" customHeight="1" x14ac:dyDescent="0.3">
      <c r="C240" s="19" t="s">
        <v>129</v>
      </c>
      <c r="D240" s="55" t="s">
        <v>130</v>
      </c>
      <c r="E240" s="19"/>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row>
    <row r="241" spans="3:41" ht="12.9" customHeight="1" x14ac:dyDescent="0.3">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row>
    <row r="242" spans="3:41" ht="18" customHeight="1" x14ac:dyDescent="0.3">
      <c r="C242" s="100" t="s">
        <v>131</v>
      </c>
      <c r="D242" s="100"/>
      <c r="E242" s="100"/>
      <c r="F242" s="100"/>
      <c r="G242" s="100"/>
      <c r="H242" s="100"/>
      <c r="I242" s="100"/>
      <c r="J242" s="100"/>
      <c r="K242" s="100"/>
      <c r="L242" s="100"/>
      <c r="M242" s="100"/>
      <c r="N242" s="100"/>
      <c r="O242" s="100"/>
      <c r="P242" s="100"/>
      <c r="Q242" s="100"/>
      <c r="R242" s="100"/>
      <c r="S242" s="100"/>
      <c r="T242" s="100"/>
      <c r="U242" s="100"/>
      <c r="V242" s="100"/>
      <c r="W242" s="100"/>
      <c r="X242" s="100"/>
      <c r="Y242" s="100"/>
      <c r="Z242" s="100"/>
      <c r="AA242" s="100"/>
      <c r="AB242" s="100"/>
      <c r="AC242" s="100"/>
      <c r="AD242" s="100"/>
      <c r="AE242" s="100"/>
      <c r="AF242" s="100"/>
      <c r="AG242" s="100"/>
      <c r="AH242" s="100"/>
      <c r="AI242" s="100"/>
      <c r="AJ242" s="100"/>
      <c r="AK242" s="100"/>
      <c r="AL242" s="100"/>
      <c r="AM242" s="100"/>
      <c r="AN242" s="100"/>
      <c r="AO242" s="4"/>
    </row>
    <row r="243" spans="3:41" ht="18" customHeight="1" x14ac:dyDescent="0.3">
      <c r="C243" s="100"/>
      <c r="D243" s="100"/>
      <c r="E243" s="100"/>
      <c r="F243" s="100"/>
      <c r="G243" s="100"/>
      <c r="H243" s="100"/>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0"/>
      <c r="AN243" s="100"/>
      <c r="AO243" s="4"/>
    </row>
    <row r="244" spans="3:41" ht="12.9" customHeight="1" x14ac:dyDescent="0.3">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row>
    <row r="245" spans="3:41" ht="12.9" customHeight="1" x14ac:dyDescent="0.3"/>
  </sheetData>
  <sheetProtection sheet="1" objects="1" scenarios="1"/>
  <mergeCells count="361">
    <mergeCell ref="C22:F22"/>
    <mergeCell ref="G22:AA22"/>
    <mergeCell ref="AB22:AF22"/>
    <mergeCell ref="AH22:AJ22"/>
    <mergeCell ref="AL32:AO32"/>
    <mergeCell ref="C23:F23"/>
    <mergeCell ref="G23:AA23"/>
    <mergeCell ref="AB23:AF23"/>
    <mergeCell ref="AL22:AO22"/>
    <mergeCell ref="C27:F27"/>
    <mergeCell ref="G27:AA27"/>
    <mergeCell ref="AB27:AF27"/>
    <mergeCell ref="AH27:AJ27"/>
    <mergeCell ref="AL27:AO27"/>
    <mergeCell ref="C29:F29"/>
    <mergeCell ref="G29:AA29"/>
    <mergeCell ref="AB29:AF29"/>
    <mergeCell ref="AH29:AJ29"/>
    <mergeCell ref="AL29:AO29"/>
    <mergeCell ref="C30:F30"/>
    <mergeCell ref="G30:AA30"/>
    <mergeCell ref="C25:F25"/>
    <mergeCell ref="G25:AA25"/>
    <mergeCell ref="AH23:AJ23"/>
    <mergeCell ref="G50:AG50"/>
    <mergeCell ref="G52:AG52"/>
    <mergeCell ref="G53:AG53"/>
    <mergeCell ref="G54:AG54"/>
    <mergeCell ref="G55:AG55"/>
    <mergeCell ref="C51:AO51"/>
    <mergeCell ref="C54:F54"/>
    <mergeCell ref="AH54:AK54"/>
    <mergeCell ref="AL54:AO54"/>
    <mergeCell ref="C50:F50"/>
    <mergeCell ref="AH50:AK50"/>
    <mergeCell ref="AL50:AO50"/>
    <mergeCell ref="C55:F55"/>
    <mergeCell ref="AH55:AK55"/>
    <mergeCell ref="AL55:AO55"/>
    <mergeCell ref="C52:F52"/>
    <mergeCell ref="AH52:AK52"/>
    <mergeCell ref="AL52:AO52"/>
    <mergeCell ref="C53:F53"/>
    <mergeCell ref="AH53:AK53"/>
    <mergeCell ref="AL53:AO53"/>
    <mergeCell ref="AL24:AO24"/>
    <mergeCell ref="AH32:AJ32"/>
    <mergeCell ref="AL25:AO25"/>
    <mergeCell ref="C26:F26"/>
    <mergeCell ref="G26:AA26"/>
    <mergeCell ref="AB26:AF26"/>
    <mergeCell ref="AH26:AJ26"/>
    <mergeCell ref="AL26:AO26"/>
    <mergeCell ref="C28:F28"/>
    <mergeCell ref="G28:AA28"/>
    <mergeCell ref="AB28:AF28"/>
    <mergeCell ref="AH28:AJ28"/>
    <mergeCell ref="AL28:AO28"/>
    <mergeCell ref="AB25:AF25"/>
    <mergeCell ref="AH25:AJ25"/>
    <mergeCell ref="C31:F31"/>
    <mergeCell ref="G31:AA31"/>
    <mergeCell ref="AB31:AF31"/>
    <mergeCell ref="AH31:AJ31"/>
    <mergeCell ref="AL31:AO31"/>
    <mergeCell ref="O2:AD3"/>
    <mergeCell ref="C8:G8"/>
    <mergeCell ref="H8:T8"/>
    <mergeCell ref="V8:AA8"/>
    <mergeCell ref="C11:G11"/>
    <mergeCell ref="H11:T11"/>
    <mergeCell ref="V11:AA11"/>
    <mergeCell ref="AI11:AJ11"/>
    <mergeCell ref="C9:G9"/>
    <mergeCell ref="H9:T9"/>
    <mergeCell ref="V9:AA9"/>
    <mergeCell ref="C10:G10"/>
    <mergeCell ref="H10:T10"/>
    <mergeCell ref="V10:AA10"/>
    <mergeCell ref="AB8:AO8"/>
    <mergeCell ref="AB9:AO9"/>
    <mergeCell ref="AB10:AH10"/>
    <mergeCell ref="AB11:AH11"/>
    <mergeCell ref="AK10:AO10"/>
    <mergeCell ref="AK11:AO11"/>
    <mergeCell ref="O4:AD4"/>
    <mergeCell ref="O5:AD6"/>
    <mergeCell ref="AI10:AJ10"/>
    <mergeCell ref="C14:G14"/>
    <mergeCell ref="H14:K14"/>
    <mergeCell ref="L14:N14"/>
    <mergeCell ref="AI12:AJ12"/>
    <mergeCell ref="C13:G13"/>
    <mergeCell ref="V14:AC14"/>
    <mergeCell ref="AD14:AO14"/>
    <mergeCell ref="C12:G12"/>
    <mergeCell ref="H12:L12"/>
    <mergeCell ref="M12:P12"/>
    <mergeCell ref="Q12:T12"/>
    <mergeCell ref="V12:AA12"/>
    <mergeCell ref="AB13:AH13"/>
    <mergeCell ref="O14:T14"/>
    <mergeCell ref="H13:T13"/>
    <mergeCell ref="AB12:AH12"/>
    <mergeCell ref="AK12:AO12"/>
    <mergeCell ref="G19:AA19"/>
    <mergeCell ref="AB19:AF20"/>
    <mergeCell ref="AG19:AK20"/>
    <mergeCell ref="AL19:AO20"/>
    <mergeCell ref="C20:AA20"/>
    <mergeCell ref="A16:AP16"/>
    <mergeCell ref="AD15:AO15"/>
    <mergeCell ref="AB30:AF30"/>
    <mergeCell ref="AH30:AJ30"/>
    <mergeCell ref="AL30:AO30"/>
    <mergeCell ref="G21:AA21"/>
    <mergeCell ref="AB21:AF21"/>
    <mergeCell ref="AH21:AJ21"/>
    <mergeCell ref="AL21:AO21"/>
    <mergeCell ref="C15:G15"/>
    <mergeCell ref="H15:T15"/>
    <mergeCell ref="B17:AO17"/>
    <mergeCell ref="C19:F19"/>
    <mergeCell ref="AL23:AO23"/>
    <mergeCell ref="C24:F24"/>
    <mergeCell ref="G24:AA24"/>
    <mergeCell ref="C21:F21"/>
    <mergeCell ref="AB24:AF24"/>
    <mergeCell ref="AH24:AJ24"/>
    <mergeCell ref="C35:AO35"/>
    <mergeCell ref="C32:F32"/>
    <mergeCell ref="G32:AA32"/>
    <mergeCell ref="AB32:AF32"/>
    <mergeCell ref="C36:F36"/>
    <mergeCell ref="G36:AA36"/>
    <mergeCell ref="AB36:AF36"/>
    <mergeCell ref="AH36:AJ36"/>
    <mergeCell ref="AL36:AO36"/>
    <mergeCell ref="C33:F33"/>
    <mergeCell ref="G33:AA33"/>
    <mergeCell ref="AB33:AF33"/>
    <mergeCell ref="AH33:AJ33"/>
    <mergeCell ref="AL33:AO33"/>
    <mergeCell ref="C34:F34"/>
    <mergeCell ref="G34:AA34"/>
    <mergeCell ref="AB34:AF34"/>
    <mergeCell ref="AH34:AJ34"/>
    <mergeCell ref="AL34:AO34"/>
    <mergeCell ref="AL37:AO37"/>
    <mergeCell ref="C38:F38"/>
    <mergeCell ref="G38:AA38"/>
    <mergeCell ref="AB38:AF38"/>
    <mergeCell ref="AH38:AJ38"/>
    <mergeCell ref="AL38:AO38"/>
    <mergeCell ref="C37:F37"/>
    <mergeCell ref="G37:AA37"/>
    <mergeCell ref="AB37:AF37"/>
    <mergeCell ref="AH37:AJ37"/>
    <mergeCell ref="C39:F39"/>
    <mergeCell ref="G39:AA39"/>
    <mergeCell ref="AB39:AF39"/>
    <mergeCell ref="AH39:AJ39"/>
    <mergeCell ref="AL39:AO39"/>
    <mergeCell ref="C46:AO46"/>
    <mergeCell ref="C49:F49"/>
    <mergeCell ref="AH49:AK49"/>
    <mergeCell ref="AL49:AO49"/>
    <mergeCell ref="C41:AO41"/>
    <mergeCell ref="B43:AO43"/>
    <mergeCell ref="C45:F45"/>
    <mergeCell ref="G45:AG45"/>
    <mergeCell ref="AH45:AK45"/>
    <mergeCell ref="AL45:AO45"/>
    <mergeCell ref="C47:F47"/>
    <mergeCell ref="AH47:AK47"/>
    <mergeCell ref="AL47:AO47"/>
    <mergeCell ref="C48:F48"/>
    <mergeCell ref="AH48:AK48"/>
    <mergeCell ref="AL48:AO48"/>
    <mergeCell ref="G47:AG47"/>
    <mergeCell ref="G48:AG48"/>
    <mergeCell ref="G49:AG49"/>
    <mergeCell ref="C59:F59"/>
    <mergeCell ref="AH59:AK59"/>
    <mergeCell ref="AL59:AO59"/>
    <mergeCell ref="C60:F60"/>
    <mergeCell ref="AH60:AK60"/>
    <mergeCell ref="AL60:AO60"/>
    <mergeCell ref="AE56:AG56"/>
    <mergeCell ref="C57:F57"/>
    <mergeCell ref="AE57:AG57"/>
    <mergeCell ref="AH57:AK57"/>
    <mergeCell ref="AL57:AO57"/>
    <mergeCell ref="C58:F58"/>
    <mergeCell ref="AH58:AK58"/>
    <mergeCell ref="AL58:AO58"/>
    <mergeCell ref="C67:AO67"/>
    <mergeCell ref="B69:AO69"/>
    <mergeCell ref="C71:T71"/>
    <mergeCell ref="V71:AN71"/>
    <mergeCell ref="D74:K74"/>
    <mergeCell ref="M74:S74"/>
    <mergeCell ref="W74:AD74"/>
    <mergeCell ref="AF74:AM74"/>
    <mergeCell ref="C61:AO61"/>
    <mergeCell ref="AH62:AK62"/>
    <mergeCell ref="AL62:AO62"/>
    <mergeCell ref="AH63:AK63"/>
    <mergeCell ref="AL63:AO63"/>
    <mergeCell ref="C64:AO65"/>
    <mergeCell ref="D77:K77"/>
    <mergeCell ref="M77:S77"/>
    <mergeCell ref="W78:AD78"/>
    <mergeCell ref="AF78:AM78"/>
    <mergeCell ref="D78:K78"/>
    <mergeCell ref="M78:S78"/>
    <mergeCell ref="D75:K75"/>
    <mergeCell ref="M75:S75"/>
    <mergeCell ref="W75:AD75"/>
    <mergeCell ref="AF75:AM75"/>
    <mergeCell ref="D76:K76"/>
    <mergeCell ref="M76:S76"/>
    <mergeCell ref="W76:AD76"/>
    <mergeCell ref="AF76:AM76"/>
    <mergeCell ref="W77:AD77"/>
    <mergeCell ref="AF77:AM77"/>
    <mergeCell ref="D81:K81"/>
    <mergeCell ref="M81:S81"/>
    <mergeCell ref="AF81:AM81"/>
    <mergeCell ref="M79:S79"/>
    <mergeCell ref="AF79:AM79"/>
    <mergeCell ref="M80:S80"/>
    <mergeCell ref="AF80:AM80"/>
    <mergeCell ref="Z84:AK84"/>
    <mergeCell ref="Z85:AK86"/>
    <mergeCell ref="AF82:AM82"/>
    <mergeCell ref="W79:AD79"/>
    <mergeCell ref="D84:N84"/>
    <mergeCell ref="B96:AO96"/>
    <mergeCell ref="B101:AO101"/>
    <mergeCell ref="D89:H89"/>
    <mergeCell ref="C92:W93"/>
    <mergeCell ref="X92:AN93"/>
    <mergeCell ref="D86:H86"/>
    <mergeCell ref="D88:H88"/>
    <mergeCell ref="Y88:Z88"/>
    <mergeCell ref="I86:N86"/>
    <mergeCell ref="D98:AO98"/>
    <mergeCell ref="C189:AO190"/>
    <mergeCell ref="H192:T192"/>
    <mergeCell ref="H194:T194"/>
    <mergeCell ref="AB194:AO194"/>
    <mergeCell ref="C196:AO198"/>
    <mergeCell ref="C200:AO201"/>
    <mergeCell ref="D111:AJ112"/>
    <mergeCell ref="D124:AL125"/>
    <mergeCell ref="D127:AL128"/>
    <mergeCell ref="B130:AO130"/>
    <mergeCell ref="C132:AO141"/>
    <mergeCell ref="B143:AO144"/>
    <mergeCell ref="W207:X208"/>
    <mergeCell ref="Y207:Z208"/>
    <mergeCell ref="AA207:AB208"/>
    <mergeCell ref="AC207:AD208"/>
    <mergeCell ref="K209:L210"/>
    <mergeCell ref="M209:N210"/>
    <mergeCell ref="O209:P210"/>
    <mergeCell ref="Q209:R210"/>
    <mergeCell ref="S209:T210"/>
    <mergeCell ref="U209:V210"/>
    <mergeCell ref="K207:L208"/>
    <mergeCell ref="M207:N208"/>
    <mergeCell ref="O207:P208"/>
    <mergeCell ref="Q207:R208"/>
    <mergeCell ref="S207:T208"/>
    <mergeCell ref="U207:V208"/>
    <mergeCell ref="W209:X210"/>
    <mergeCell ref="Y209:Z210"/>
    <mergeCell ref="AA209:AB210"/>
    <mergeCell ref="AC209:AD210"/>
    <mergeCell ref="AC211:AD212"/>
    <mergeCell ref="K213:L214"/>
    <mergeCell ref="M213:N214"/>
    <mergeCell ref="O213:P214"/>
    <mergeCell ref="Q213:R214"/>
    <mergeCell ref="S213:T214"/>
    <mergeCell ref="U213:V214"/>
    <mergeCell ref="W213:X214"/>
    <mergeCell ref="Y213:Z214"/>
    <mergeCell ref="AA213:AB214"/>
    <mergeCell ref="AC213:AD214"/>
    <mergeCell ref="K211:L212"/>
    <mergeCell ref="M211:N212"/>
    <mergeCell ref="O211:P212"/>
    <mergeCell ref="Q211:R212"/>
    <mergeCell ref="S211:T212"/>
    <mergeCell ref="U211:V212"/>
    <mergeCell ref="W211:X212"/>
    <mergeCell ref="Y211:Z212"/>
    <mergeCell ref="AA211:AB212"/>
    <mergeCell ref="AC215:AD216"/>
    <mergeCell ref="K217:L218"/>
    <mergeCell ref="M217:N218"/>
    <mergeCell ref="O217:P218"/>
    <mergeCell ref="Q217:R218"/>
    <mergeCell ref="S217:T218"/>
    <mergeCell ref="U217:V218"/>
    <mergeCell ref="W217:X218"/>
    <mergeCell ref="Y217:Z218"/>
    <mergeCell ref="AA217:AB218"/>
    <mergeCell ref="AC217:AD218"/>
    <mergeCell ref="K215:L216"/>
    <mergeCell ref="M215:N216"/>
    <mergeCell ref="O215:P216"/>
    <mergeCell ref="Q215:R216"/>
    <mergeCell ref="S215:T216"/>
    <mergeCell ref="U215:V216"/>
    <mergeCell ref="W215:X216"/>
    <mergeCell ref="Y215:Z216"/>
    <mergeCell ref="AA215:AB216"/>
    <mergeCell ref="AC219:AD220"/>
    <mergeCell ref="K221:L222"/>
    <mergeCell ref="M221:N222"/>
    <mergeCell ref="O221:P222"/>
    <mergeCell ref="Q221:R222"/>
    <mergeCell ref="S221:T222"/>
    <mergeCell ref="U221:V222"/>
    <mergeCell ref="W221:X222"/>
    <mergeCell ref="Y221:Z222"/>
    <mergeCell ref="AA221:AB222"/>
    <mergeCell ref="AC221:AD222"/>
    <mergeCell ref="K219:L220"/>
    <mergeCell ref="M219:N220"/>
    <mergeCell ref="O219:P220"/>
    <mergeCell ref="Q219:R220"/>
    <mergeCell ref="S219:T220"/>
    <mergeCell ref="U219:V220"/>
    <mergeCell ref="W219:X220"/>
    <mergeCell ref="Y219:Z220"/>
    <mergeCell ref="AA219:AB220"/>
    <mergeCell ref="C242:AN243"/>
    <mergeCell ref="W223:X224"/>
    <mergeCell ref="Y223:Z224"/>
    <mergeCell ref="AA223:AB224"/>
    <mergeCell ref="AC223:AD224"/>
    <mergeCell ref="K225:L226"/>
    <mergeCell ref="M225:N226"/>
    <mergeCell ref="O225:P226"/>
    <mergeCell ref="Q225:R226"/>
    <mergeCell ref="S225:T226"/>
    <mergeCell ref="U225:V226"/>
    <mergeCell ref="K223:L224"/>
    <mergeCell ref="M223:N224"/>
    <mergeCell ref="O223:P224"/>
    <mergeCell ref="Q223:R224"/>
    <mergeCell ref="S223:T224"/>
    <mergeCell ref="U223:V224"/>
    <mergeCell ref="W225:X226"/>
    <mergeCell ref="Y225:Z226"/>
    <mergeCell ref="AA225:AB226"/>
    <mergeCell ref="AC225:AD226"/>
  </mergeCells>
  <dataValidations count="2">
    <dataValidation type="custom" allowBlank="1" showInputMessage="1" showErrorMessage="1" sqref="G32:AA32" xr:uid="{00000000-0002-0000-0000-000000000000}">
      <formula1>"&lt;0&gt;0"</formula1>
    </dataValidation>
    <dataValidation type="date" allowBlank="1" showInputMessage="1" showErrorMessage="1" sqref="AB10:AH10" xr:uid="{130C49C5-43A5-4450-A62C-E2126D5847E3}">
      <formula1>45658</formula1>
      <formula2>46023</formula2>
    </dataValidation>
  </dataValidations>
  <hyperlinks>
    <hyperlink ref="X92" r:id="rId1" xr:uid="{3F7330B7-5D43-4ABC-BA15-87C97DCE5B6D}"/>
  </hyperlinks>
  <pageMargins left="0.23622047244094491" right="0.23622047244094491" top="0.74803149606299213" bottom="0.74803149606299213" header="0.31496062992125984" footer="0.31496062992125984"/>
  <pageSetup paperSize="5" scale="65" fitToHeight="0" orientation="portrait" verticalDpi="4294967295" r:id="rId2"/>
  <rowBreaks count="2" manualBreakCount="2">
    <brk id="94" max="16383" man="1"/>
    <brk id="185" max="16383" man="1"/>
  </rowBreaks>
  <ignoredErrors>
    <ignoredError sqref="AL21:AL34 AF79 AF82 M75:M76 M78 M81 AL36" emptyCellReference="1"/>
  </ignoredError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C3:BN42"/>
  <sheetViews>
    <sheetView topLeftCell="F10" workbookViewId="0">
      <selection activeCell="G36" sqref="G36:BN36"/>
    </sheetView>
  </sheetViews>
  <sheetFormatPr baseColWidth="10" defaultColWidth="8.88671875" defaultRowHeight="14.4" x14ac:dyDescent="0.3"/>
  <cols>
    <col min="3" max="3" width="13.6640625" bestFit="1" customWidth="1"/>
    <col min="4" max="4" width="16" bestFit="1" customWidth="1"/>
    <col min="7" max="66" width="3.6640625" customWidth="1"/>
  </cols>
  <sheetData>
    <row r="3" spans="3:66" ht="15.6" x14ac:dyDescent="0.3">
      <c r="C3" s="244" t="s">
        <v>132</v>
      </c>
      <c r="D3" s="245"/>
    </row>
    <row r="4" spans="3:66" x14ac:dyDescent="0.3">
      <c r="C4" s="57" t="s">
        <v>133</v>
      </c>
      <c r="D4" s="56">
        <f>Formulaire!AB11</f>
        <v>0</v>
      </c>
    </row>
    <row r="5" spans="3:66" x14ac:dyDescent="0.3">
      <c r="C5" s="57" t="s">
        <v>134</v>
      </c>
      <c r="D5" s="56">
        <f>Formulaire!AB12</f>
        <v>0</v>
      </c>
    </row>
    <row r="6" spans="3:66" x14ac:dyDescent="0.3">
      <c r="C6" s="57" t="s">
        <v>135</v>
      </c>
      <c r="D6" s="56">
        <f>+IF(D5-D4&gt;=3,3,IF(D5-D4&lt;=0,1,(D5-D4) +1) )</f>
        <v>1</v>
      </c>
    </row>
    <row r="8" spans="3:66" x14ac:dyDescent="0.3">
      <c r="G8" s="162" t="s">
        <v>136</v>
      </c>
      <c r="H8" s="162"/>
      <c r="I8" s="162"/>
      <c r="J8" s="162"/>
      <c r="K8" s="162" t="s">
        <v>137</v>
      </c>
      <c r="L8" s="162"/>
      <c r="M8" s="162"/>
      <c r="N8" s="162"/>
      <c r="O8" s="162"/>
      <c r="P8" s="162"/>
      <c r="Q8" s="162"/>
      <c r="R8" s="162"/>
      <c r="S8" s="162"/>
      <c r="T8" s="162"/>
      <c r="U8" s="162"/>
      <c r="V8" s="162"/>
      <c r="W8" s="162"/>
      <c r="X8" s="162"/>
      <c r="Y8" s="162"/>
      <c r="Z8" s="162"/>
      <c r="AA8" s="162"/>
      <c r="AB8" s="162"/>
      <c r="AC8" s="162"/>
      <c r="AD8" s="162"/>
      <c r="AE8" s="162"/>
      <c r="AF8" s="222" t="s">
        <v>138</v>
      </c>
      <c r="AG8" s="222"/>
      <c r="AH8" s="222"/>
      <c r="AI8" s="222"/>
      <c r="AJ8" s="222"/>
      <c r="AK8" s="247" t="s">
        <v>139</v>
      </c>
      <c r="AL8" s="247"/>
      <c r="AM8" s="247"/>
      <c r="AN8" s="247"/>
      <c r="AO8" s="247"/>
      <c r="AP8" s="222" t="s">
        <v>140</v>
      </c>
      <c r="AQ8" s="222"/>
      <c r="AR8" s="222"/>
      <c r="AS8" s="222"/>
      <c r="AT8" s="222"/>
      <c r="AU8" s="223" t="s">
        <v>22</v>
      </c>
      <c r="AV8" s="223"/>
      <c r="AW8" s="223"/>
      <c r="AX8" s="223"/>
      <c r="AY8" s="249" t="s">
        <v>141</v>
      </c>
      <c r="AZ8" s="249"/>
      <c r="BA8" s="249"/>
      <c r="BB8" s="249"/>
      <c r="BC8" s="248" t="s">
        <v>142</v>
      </c>
      <c r="BD8" s="248"/>
      <c r="BE8" s="248"/>
      <c r="BF8" s="248"/>
      <c r="BG8" s="248" t="s">
        <v>143</v>
      </c>
      <c r="BH8" s="248"/>
      <c r="BI8" s="248"/>
      <c r="BJ8" s="248"/>
      <c r="BK8" s="248" t="s">
        <v>144</v>
      </c>
      <c r="BL8" s="248"/>
      <c r="BM8" s="248"/>
      <c r="BN8" s="248"/>
    </row>
    <row r="9" spans="3:66" ht="16.2" x14ac:dyDescent="0.3">
      <c r="G9" s="224" t="s">
        <v>145</v>
      </c>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2"/>
      <c r="AG9" s="222"/>
      <c r="AH9" s="222"/>
      <c r="AI9" s="222"/>
      <c r="AJ9" s="222"/>
      <c r="AK9" s="247"/>
      <c r="AL9" s="247"/>
      <c r="AM9" s="247"/>
      <c r="AN9" s="247"/>
      <c r="AO9" s="247"/>
      <c r="AP9" s="222"/>
      <c r="AQ9" s="222"/>
      <c r="AR9" s="222"/>
      <c r="AS9" s="222"/>
      <c r="AT9" s="222"/>
      <c r="AU9" s="223"/>
      <c r="AV9" s="223"/>
      <c r="AW9" s="223"/>
      <c r="AX9" s="223"/>
      <c r="AY9" s="249"/>
      <c r="AZ9" s="249"/>
      <c r="BA9" s="249"/>
      <c r="BB9" s="249"/>
      <c r="BC9" s="248"/>
      <c r="BD9" s="248"/>
      <c r="BE9" s="248"/>
      <c r="BF9" s="248"/>
      <c r="BG9" s="248"/>
      <c r="BH9" s="248"/>
      <c r="BI9" s="248"/>
      <c r="BJ9" s="248"/>
      <c r="BK9" s="248"/>
      <c r="BL9" s="248"/>
      <c r="BM9" s="248"/>
      <c r="BN9" s="248"/>
    </row>
    <row r="10" spans="3:66" x14ac:dyDescent="0.3">
      <c r="G10" s="246">
        <f>Formulaire!C21</f>
        <v>0</v>
      </c>
      <c r="H10" s="246"/>
      <c r="I10" s="246"/>
      <c r="J10" s="246"/>
      <c r="K10" s="216" t="s">
        <v>146</v>
      </c>
      <c r="L10" s="216"/>
      <c r="M10" s="216"/>
      <c r="N10" s="216"/>
      <c r="O10" s="216"/>
      <c r="P10" s="216"/>
      <c r="Q10" s="216"/>
      <c r="R10" s="216"/>
      <c r="S10" s="216"/>
      <c r="T10" s="216"/>
      <c r="U10" s="216"/>
      <c r="V10" s="216"/>
      <c r="W10" s="216"/>
      <c r="X10" s="216"/>
      <c r="Y10" s="216"/>
      <c r="Z10" s="216"/>
      <c r="AA10" s="216"/>
      <c r="AB10" s="216"/>
      <c r="AC10" s="216"/>
      <c r="AD10" s="216"/>
      <c r="AE10" s="216"/>
      <c r="AF10" s="221">
        <v>95</v>
      </c>
      <c r="AG10" s="221"/>
      <c r="AH10" s="221"/>
      <c r="AI10" s="221"/>
      <c r="AJ10" s="221"/>
      <c r="AK10" s="221">
        <v>75</v>
      </c>
      <c r="AL10" s="221"/>
      <c r="AM10" s="221"/>
      <c r="AN10" s="221"/>
      <c r="AO10" s="221"/>
      <c r="AP10" s="87" t="s">
        <v>25</v>
      </c>
      <c r="AQ10" s="199">
        <f>Formule!$D$6</f>
        <v>1</v>
      </c>
      <c r="AR10" s="199"/>
      <c r="AS10" s="199"/>
      <c r="AT10" s="87" t="s">
        <v>26</v>
      </c>
      <c r="AU10" s="194">
        <f t="shared" ref="AU10:AU22" si="0">+IF(G10="","",+G10*AF10*AQ10)</f>
        <v>0</v>
      </c>
      <c r="AV10" s="195"/>
      <c r="AW10" s="195"/>
      <c r="AX10" s="195"/>
      <c r="AY10" s="158">
        <v>72</v>
      </c>
      <c r="AZ10" s="158"/>
      <c r="BA10" s="158"/>
      <c r="BB10" s="158"/>
      <c r="BC10" s="153">
        <f t="shared" ref="BC10:BC22" si="1">G10*AY10</f>
        <v>0</v>
      </c>
      <c r="BD10" s="154"/>
      <c r="BE10" s="154"/>
      <c r="BF10" s="154"/>
      <c r="BG10" s="155">
        <v>0</v>
      </c>
      <c r="BH10" s="156"/>
      <c r="BI10" s="156"/>
      <c r="BJ10" s="157"/>
      <c r="BK10" s="158">
        <f>SUM(G10*BG10)</f>
        <v>0</v>
      </c>
      <c r="BL10" s="158"/>
      <c r="BM10" s="158"/>
      <c r="BN10" s="158"/>
    </row>
    <row r="11" spans="3:66" x14ac:dyDescent="0.3">
      <c r="G11" s="246">
        <f>Formulaire!C22</f>
        <v>0</v>
      </c>
      <c r="H11" s="246"/>
      <c r="I11" s="246"/>
      <c r="J11" s="246"/>
      <c r="K11" s="220" t="s">
        <v>147</v>
      </c>
      <c r="L11" s="220"/>
      <c r="M11" s="220"/>
      <c r="N11" s="220"/>
      <c r="O11" s="220"/>
      <c r="P11" s="220"/>
      <c r="Q11" s="220"/>
      <c r="R11" s="220"/>
      <c r="S11" s="220"/>
      <c r="T11" s="220"/>
      <c r="U11" s="220"/>
      <c r="V11" s="220"/>
      <c r="W11" s="220"/>
      <c r="X11" s="220"/>
      <c r="Y11" s="220"/>
      <c r="Z11" s="220"/>
      <c r="AA11" s="220"/>
      <c r="AB11" s="220"/>
      <c r="AC11" s="220"/>
      <c r="AD11" s="220"/>
      <c r="AE11" s="220"/>
      <c r="AF11" s="221">
        <v>95</v>
      </c>
      <c r="AG11" s="221"/>
      <c r="AH11" s="221"/>
      <c r="AI11" s="221"/>
      <c r="AJ11" s="221"/>
      <c r="AK11" s="221">
        <v>75</v>
      </c>
      <c r="AL11" s="221"/>
      <c r="AM11" s="221"/>
      <c r="AN11" s="221"/>
      <c r="AO11" s="221"/>
      <c r="AP11" s="87" t="s">
        <v>25</v>
      </c>
      <c r="AQ11" s="199">
        <f>Formule!$D$6</f>
        <v>1</v>
      </c>
      <c r="AR11" s="199"/>
      <c r="AS11" s="199"/>
      <c r="AT11" s="87" t="s">
        <v>26</v>
      </c>
      <c r="AU11" s="194">
        <f t="shared" si="0"/>
        <v>0</v>
      </c>
      <c r="AV11" s="195"/>
      <c r="AW11" s="195"/>
      <c r="AX11" s="195"/>
      <c r="AY11" s="158">
        <v>72</v>
      </c>
      <c r="AZ11" s="158"/>
      <c r="BA11" s="158"/>
      <c r="BB11" s="158"/>
      <c r="BC11" s="153">
        <f t="shared" si="1"/>
        <v>0</v>
      </c>
      <c r="BD11" s="154"/>
      <c r="BE11" s="154"/>
      <c r="BF11" s="154"/>
      <c r="BG11" s="155">
        <v>0</v>
      </c>
      <c r="BH11" s="156"/>
      <c r="BI11" s="156"/>
      <c r="BJ11" s="157"/>
      <c r="BK11" s="158">
        <f t="shared" ref="BK11:BK19" si="2">SUM(G11*BG11)</f>
        <v>0</v>
      </c>
      <c r="BL11" s="158"/>
      <c r="BM11" s="158"/>
      <c r="BN11" s="158"/>
    </row>
    <row r="12" spans="3:66" x14ac:dyDescent="0.3">
      <c r="G12" s="246">
        <f>Formulaire!C23</f>
        <v>0</v>
      </c>
      <c r="H12" s="246"/>
      <c r="I12" s="246"/>
      <c r="J12" s="246"/>
      <c r="K12" s="220" t="s">
        <v>148</v>
      </c>
      <c r="L12" s="220"/>
      <c r="M12" s="220"/>
      <c r="N12" s="220"/>
      <c r="O12" s="220"/>
      <c r="P12" s="220"/>
      <c r="Q12" s="220"/>
      <c r="R12" s="220"/>
      <c r="S12" s="220"/>
      <c r="T12" s="220"/>
      <c r="U12" s="220"/>
      <c r="V12" s="220"/>
      <c r="W12" s="220"/>
      <c r="X12" s="220"/>
      <c r="Y12" s="220"/>
      <c r="Z12" s="220"/>
      <c r="AA12" s="220"/>
      <c r="AB12" s="220"/>
      <c r="AC12" s="220"/>
      <c r="AD12" s="220"/>
      <c r="AE12" s="220"/>
      <c r="AF12" s="221">
        <v>206</v>
      </c>
      <c r="AG12" s="221"/>
      <c r="AH12" s="221"/>
      <c r="AI12" s="221"/>
      <c r="AJ12" s="221"/>
      <c r="AK12" s="221">
        <v>155</v>
      </c>
      <c r="AL12" s="221"/>
      <c r="AM12" s="221"/>
      <c r="AN12" s="221"/>
      <c r="AO12" s="221"/>
      <c r="AP12" s="87" t="s">
        <v>25</v>
      </c>
      <c r="AQ12" s="199">
        <f>Formule!$D$6</f>
        <v>1</v>
      </c>
      <c r="AR12" s="199"/>
      <c r="AS12" s="199"/>
      <c r="AT12" s="87" t="s">
        <v>26</v>
      </c>
      <c r="AU12" s="194">
        <f t="shared" si="0"/>
        <v>0</v>
      </c>
      <c r="AV12" s="195"/>
      <c r="AW12" s="195"/>
      <c r="AX12" s="195"/>
      <c r="AY12" s="158">
        <v>144</v>
      </c>
      <c r="AZ12" s="158"/>
      <c r="BA12" s="158"/>
      <c r="BB12" s="158"/>
      <c r="BC12" s="153">
        <f t="shared" si="1"/>
        <v>0</v>
      </c>
      <c r="BD12" s="154"/>
      <c r="BE12" s="154"/>
      <c r="BF12" s="154"/>
      <c r="BG12" s="155">
        <v>0</v>
      </c>
      <c r="BH12" s="156"/>
      <c r="BI12" s="156"/>
      <c r="BJ12" s="157"/>
      <c r="BK12" s="158">
        <f t="shared" si="2"/>
        <v>0</v>
      </c>
      <c r="BL12" s="158"/>
      <c r="BM12" s="158"/>
      <c r="BN12" s="158"/>
    </row>
    <row r="13" spans="3:66" x14ac:dyDescent="0.3">
      <c r="G13" s="246">
        <f>Formulaire!C24</f>
        <v>0</v>
      </c>
      <c r="H13" s="246"/>
      <c r="I13" s="246"/>
      <c r="J13" s="246"/>
      <c r="K13" s="220" t="s">
        <v>149</v>
      </c>
      <c r="L13" s="220"/>
      <c r="M13" s="220"/>
      <c r="N13" s="220"/>
      <c r="O13" s="220"/>
      <c r="P13" s="220"/>
      <c r="Q13" s="220"/>
      <c r="R13" s="220"/>
      <c r="S13" s="220"/>
      <c r="T13" s="220"/>
      <c r="U13" s="220"/>
      <c r="V13" s="220"/>
      <c r="W13" s="220"/>
      <c r="X13" s="220"/>
      <c r="Y13" s="220"/>
      <c r="Z13" s="220"/>
      <c r="AA13" s="220"/>
      <c r="AB13" s="220"/>
      <c r="AC13" s="220"/>
      <c r="AD13" s="220"/>
      <c r="AE13" s="220"/>
      <c r="AF13" s="221">
        <v>360</v>
      </c>
      <c r="AG13" s="221"/>
      <c r="AH13" s="221"/>
      <c r="AI13" s="221"/>
      <c r="AJ13" s="221"/>
      <c r="AK13" s="221">
        <v>270</v>
      </c>
      <c r="AL13" s="221"/>
      <c r="AM13" s="221"/>
      <c r="AN13" s="221"/>
      <c r="AO13" s="221"/>
      <c r="AP13" s="87" t="s">
        <v>25</v>
      </c>
      <c r="AQ13" s="199">
        <f>Formule!$D$6</f>
        <v>1</v>
      </c>
      <c r="AR13" s="199"/>
      <c r="AS13" s="199"/>
      <c r="AT13" s="87" t="s">
        <v>26</v>
      </c>
      <c r="AU13" s="194">
        <f t="shared" si="0"/>
        <v>0</v>
      </c>
      <c r="AV13" s="195"/>
      <c r="AW13" s="195"/>
      <c r="AX13" s="195"/>
      <c r="AY13" s="158">
        <v>144</v>
      </c>
      <c r="AZ13" s="158"/>
      <c r="BA13" s="158"/>
      <c r="BB13" s="158"/>
      <c r="BC13" s="153">
        <f t="shared" si="1"/>
        <v>0</v>
      </c>
      <c r="BD13" s="154"/>
      <c r="BE13" s="154"/>
      <c r="BF13" s="154"/>
      <c r="BG13" s="155">
        <v>0</v>
      </c>
      <c r="BH13" s="156"/>
      <c r="BI13" s="156"/>
      <c r="BJ13" s="157"/>
      <c r="BK13" s="158">
        <f t="shared" si="2"/>
        <v>0</v>
      </c>
      <c r="BL13" s="158"/>
      <c r="BM13" s="158"/>
      <c r="BN13" s="158"/>
    </row>
    <row r="14" spans="3:66" x14ac:dyDescent="0.3">
      <c r="G14" s="246">
        <f>Formulaire!C25</f>
        <v>0</v>
      </c>
      <c r="H14" s="246"/>
      <c r="I14" s="246"/>
      <c r="J14" s="246"/>
      <c r="K14" s="220" t="s">
        <v>150</v>
      </c>
      <c r="L14" s="220"/>
      <c r="M14" s="220"/>
      <c r="N14" s="220"/>
      <c r="O14" s="220"/>
      <c r="P14" s="220"/>
      <c r="Q14" s="220"/>
      <c r="R14" s="220"/>
      <c r="S14" s="220"/>
      <c r="T14" s="220"/>
      <c r="U14" s="220"/>
      <c r="V14" s="220"/>
      <c r="W14" s="220"/>
      <c r="X14" s="220"/>
      <c r="Y14" s="220"/>
      <c r="Z14" s="220"/>
      <c r="AA14" s="220"/>
      <c r="AB14" s="220"/>
      <c r="AC14" s="220"/>
      <c r="AD14" s="220"/>
      <c r="AE14" s="220"/>
      <c r="AF14" s="221">
        <v>464</v>
      </c>
      <c r="AG14" s="221"/>
      <c r="AH14" s="221"/>
      <c r="AI14" s="221"/>
      <c r="AJ14" s="221"/>
      <c r="AK14" s="221">
        <v>350</v>
      </c>
      <c r="AL14" s="221"/>
      <c r="AM14" s="221"/>
      <c r="AN14" s="221"/>
      <c r="AO14" s="221"/>
      <c r="AP14" s="87" t="s">
        <v>25</v>
      </c>
      <c r="AQ14" s="199">
        <f>Formule!$D$6</f>
        <v>1</v>
      </c>
      <c r="AR14" s="199"/>
      <c r="AS14" s="199"/>
      <c r="AT14" s="87" t="s">
        <v>26</v>
      </c>
      <c r="AU14" s="194">
        <f t="shared" si="0"/>
        <v>0</v>
      </c>
      <c r="AV14" s="195"/>
      <c r="AW14" s="195"/>
      <c r="AX14" s="195"/>
      <c r="AY14" s="158">
        <v>144</v>
      </c>
      <c r="AZ14" s="158"/>
      <c r="BA14" s="158"/>
      <c r="BB14" s="158"/>
      <c r="BC14" s="153">
        <f t="shared" si="1"/>
        <v>0</v>
      </c>
      <c r="BD14" s="154"/>
      <c r="BE14" s="154"/>
      <c r="BF14" s="154"/>
      <c r="BG14" s="155">
        <v>0</v>
      </c>
      <c r="BH14" s="156"/>
      <c r="BI14" s="156"/>
      <c r="BJ14" s="157"/>
      <c r="BK14" s="158">
        <f t="shared" si="2"/>
        <v>0</v>
      </c>
      <c r="BL14" s="158"/>
      <c r="BM14" s="158"/>
      <c r="BN14" s="158"/>
    </row>
    <row r="15" spans="3:66" x14ac:dyDescent="0.3">
      <c r="G15" s="246">
        <f>Formulaire!C26</f>
        <v>0</v>
      </c>
      <c r="H15" s="246"/>
      <c r="I15" s="246"/>
      <c r="J15" s="246"/>
      <c r="K15" s="220" t="s">
        <v>151</v>
      </c>
      <c r="L15" s="220"/>
      <c r="M15" s="220"/>
      <c r="N15" s="220"/>
      <c r="O15" s="220"/>
      <c r="P15" s="220"/>
      <c r="Q15" s="220"/>
      <c r="R15" s="220"/>
      <c r="S15" s="220"/>
      <c r="T15" s="220"/>
      <c r="U15" s="220"/>
      <c r="V15" s="220"/>
      <c r="W15" s="220"/>
      <c r="X15" s="220"/>
      <c r="Y15" s="220"/>
      <c r="Z15" s="220"/>
      <c r="AA15" s="220"/>
      <c r="AB15" s="220"/>
      <c r="AC15" s="220"/>
      <c r="AD15" s="220"/>
      <c r="AE15" s="220"/>
      <c r="AF15" s="221">
        <v>566</v>
      </c>
      <c r="AG15" s="221"/>
      <c r="AH15" s="221"/>
      <c r="AI15" s="221"/>
      <c r="AJ15" s="221"/>
      <c r="AK15" s="221">
        <v>425</v>
      </c>
      <c r="AL15" s="221"/>
      <c r="AM15" s="221"/>
      <c r="AN15" s="221"/>
      <c r="AO15" s="221"/>
      <c r="AP15" s="87" t="s">
        <v>25</v>
      </c>
      <c r="AQ15" s="199">
        <f>Formule!$D$6</f>
        <v>1</v>
      </c>
      <c r="AR15" s="199"/>
      <c r="AS15" s="199"/>
      <c r="AT15" s="87" t="s">
        <v>26</v>
      </c>
      <c r="AU15" s="194">
        <f t="shared" si="0"/>
        <v>0</v>
      </c>
      <c r="AV15" s="195"/>
      <c r="AW15" s="195"/>
      <c r="AX15" s="195"/>
      <c r="AY15" s="158">
        <v>144</v>
      </c>
      <c r="AZ15" s="158"/>
      <c r="BA15" s="158"/>
      <c r="BB15" s="158"/>
      <c r="BC15" s="153">
        <f t="shared" si="1"/>
        <v>0</v>
      </c>
      <c r="BD15" s="154"/>
      <c r="BE15" s="154"/>
      <c r="BF15" s="154"/>
      <c r="BG15" s="155">
        <v>0</v>
      </c>
      <c r="BH15" s="156"/>
      <c r="BI15" s="156"/>
      <c r="BJ15" s="157"/>
      <c r="BK15" s="158">
        <f t="shared" si="2"/>
        <v>0</v>
      </c>
      <c r="BL15" s="158"/>
      <c r="BM15" s="158"/>
      <c r="BN15" s="158"/>
    </row>
    <row r="16" spans="3:66" x14ac:dyDescent="0.3">
      <c r="G16" s="246">
        <f>Formulaire!C28</f>
        <v>0</v>
      </c>
      <c r="H16" s="246"/>
      <c r="I16" s="246"/>
      <c r="J16" s="246"/>
      <c r="K16" s="216" t="s">
        <v>152</v>
      </c>
      <c r="L16" s="216"/>
      <c r="M16" s="216"/>
      <c r="N16" s="216"/>
      <c r="O16" s="216"/>
      <c r="P16" s="216"/>
      <c r="Q16" s="216"/>
      <c r="R16" s="216"/>
      <c r="S16" s="216"/>
      <c r="T16" s="216"/>
      <c r="U16" s="216"/>
      <c r="V16" s="216"/>
      <c r="W16" s="216"/>
      <c r="X16" s="216"/>
      <c r="Y16" s="216"/>
      <c r="Z16" s="216"/>
      <c r="AA16" s="216"/>
      <c r="AB16" s="216"/>
      <c r="AC16" s="216"/>
      <c r="AD16" s="216"/>
      <c r="AE16" s="216"/>
      <c r="AF16" s="221">
        <v>618</v>
      </c>
      <c r="AG16" s="221"/>
      <c r="AH16" s="221"/>
      <c r="AI16" s="221"/>
      <c r="AJ16" s="221"/>
      <c r="AK16" s="221">
        <v>465</v>
      </c>
      <c r="AL16" s="221"/>
      <c r="AM16" s="221"/>
      <c r="AN16" s="221"/>
      <c r="AO16" s="221"/>
      <c r="AP16" s="87" t="s">
        <v>25</v>
      </c>
      <c r="AQ16" s="199">
        <f>Formule!$D$6</f>
        <v>1</v>
      </c>
      <c r="AR16" s="199"/>
      <c r="AS16" s="199"/>
      <c r="AT16" s="87" t="s">
        <v>26</v>
      </c>
      <c r="AU16" s="194">
        <f t="shared" si="0"/>
        <v>0</v>
      </c>
      <c r="AV16" s="195"/>
      <c r="AW16" s="195"/>
      <c r="AX16" s="195"/>
      <c r="AY16" s="158">
        <v>144</v>
      </c>
      <c r="AZ16" s="158"/>
      <c r="BA16" s="158"/>
      <c r="BB16" s="158"/>
      <c r="BC16" s="153">
        <f t="shared" si="1"/>
        <v>0</v>
      </c>
      <c r="BD16" s="154"/>
      <c r="BE16" s="154"/>
      <c r="BF16" s="154"/>
      <c r="BG16" s="155">
        <v>0</v>
      </c>
      <c r="BH16" s="156"/>
      <c r="BI16" s="156"/>
      <c r="BJ16" s="157"/>
      <c r="BK16" s="158">
        <f t="shared" si="2"/>
        <v>0</v>
      </c>
      <c r="BL16" s="158"/>
      <c r="BM16" s="158"/>
      <c r="BN16" s="158"/>
    </row>
    <row r="17" spans="7:66" x14ac:dyDescent="0.3">
      <c r="G17" s="246">
        <f>Formulaire!C29</f>
        <v>0</v>
      </c>
      <c r="H17" s="246"/>
      <c r="I17" s="246"/>
      <c r="J17" s="246"/>
      <c r="K17" s="216" t="s">
        <v>153</v>
      </c>
      <c r="L17" s="216"/>
      <c r="M17" s="216"/>
      <c r="N17" s="216"/>
      <c r="O17" s="216"/>
      <c r="P17" s="216"/>
      <c r="Q17" s="216"/>
      <c r="R17" s="216"/>
      <c r="S17" s="216"/>
      <c r="T17" s="216"/>
      <c r="U17" s="216"/>
      <c r="V17" s="216"/>
      <c r="W17" s="216"/>
      <c r="X17" s="216"/>
      <c r="Y17" s="216"/>
      <c r="Z17" s="216"/>
      <c r="AA17" s="216"/>
      <c r="AB17" s="216"/>
      <c r="AC17" s="216"/>
      <c r="AD17" s="216"/>
      <c r="AE17" s="216"/>
      <c r="AF17" s="221">
        <v>670</v>
      </c>
      <c r="AG17" s="221"/>
      <c r="AH17" s="221"/>
      <c r="AI17" s="221"/>
      <c r="AJ17" s="221"/>
      <c r="AK17" s="221">
        <v>505</v>
      </c>
      <c r="AL17" s="221"/>
      <c r="AM17" s="221"/>
      <c r="AN17" s="221"/>
      <c r="AO17" s="221"/>
      <c r="AP17" s="87" t="s">
        <v>25</v>
      </c>
      <c r="AQ17" s="199">
        <f>Formule!$D$6</f>
        <v>1</v>
      </c>
      <c r="AR17" s="199"/>
      <c r="AS17" s="199"/>
      <c r="AT17" s="87" t="s">
        <v>26</v>
      </c>
      <c r="AU17" s="194">
        <f t="shared" si="0"/>
        <v>0</v>
      </c>
      <c r="AV17" s="195"/>
      <c r="AW17" s="195"/>
      <c r="AX17" s="195"/>
      <c r="AY17" s="158">
        <v>144</v>
      </c>
      <c r="AZ17" s="158"/>
      <c r="BA17" s="158"/>
      <c r="BB17" s="158"/>
      <c r="BC17" s="153">
        <f t="shared" si="1"/>
        <v>0</v>
      </c>
      <c r="BD17" s="154"/>
      <c r="BE17" s="154"/>
      <c r="BF17" s="154"/>
      <c r="BG17" s="155">
        <v>0</v>
      </c>
      <c r="BH17" s="156"/>
      <c r="BI17" s="156"/>
      <c r="BJ17" s="157"/>
      <c r="BK17" s="158">
        <f t="shared" si="2"/>
        <v>0</v>
      </c>
      <c r="BL17" s="158"/>
      <c r="BM17" s="158"/>
      <c r="BN17" s="158"/>
    </row>
    <row r="18" spans="7:66" x14ac:dyDescent="0.3">
      <c r="G18" s="246">
        <f>Formulaire!C30</f>
        <v>0</v>
      </c>
      <c r="H18" s="246"/>
      <c r="I18" s="246"/>
      <c r="J18" s="246"/>
      <c r="K18" s="216" t="s">
        <v>154</v>
      </c>
      <c r="L18" s="216"/>
      <c r="M18" s="216"/>
      <c r="N18" s="216"/>
      <c r="O18" s="216"/>
      <c r="P18" s="216"/>
      <c r="Q18" s="216"/>
      <c r="R18" s="216"/>
      <c r="S18" s="216"/>
      <c r="T18" s="216"/>
      <c r="U18" s="216"/>
      <c r="V18" s="216"/>
      <c r="W18" s="216"/>
      <c r="X18" s="216"/>
      <c r="Y18" s="216"/>
      <c r="Z18" s="216"/>
      <c r="AA18" s="216"/>
      <c r="AB18" s="216"/>
      <c r="AC18" s="216"/>
      <c r="AD18" s="216"/>
      <c r="AE18" s="216"/>
      <c r="AF18" s="221">
        <v>721</v>
      </c>
      <c r="AG18" s="221"/>
      <c r="AH18" s="221"/>
      <c r="AI18" s="221"/>
      <c r="AJ18" s="221"/>
      <c r="AK18" s="221">
        <v>540</v>
      </c>
      <c r="AL18" s="221"/>
      <c r="AM18" s="221"/>
      <c r="AN18" s="221"/>
      <c r="AO18" s="221"/>
      <c r="AP18" s="87" t="s">
        <v>25</v>
      </c>
      <c r="AQ18" s="199">
        <f>Formule!$D$6</f>
        <v>1</v>
      </c>
      <c r="AR18" s="199"/>
      <c r="AS18" s="199"/>
      <c r="AT18" s="87" t="s">
        <v>26</v>
      </c>
      <c r="AU18" s="194">
        <f t="shared" si="0"/>
        <v>0</v>
      </c>
      <c r="AV18" s="195"/>
      <c r="AW18" s="195"/>
      <c r="AX18" s="195"/>
      <c r="AY18" s="158">
        <v>144</v>
      </c>
      <c r="AZ18" s="158"/>
      <c r="BA18" s="158"/>
      <c r="BB18" s="158"/>
      <c r="BC18" s="153">
        <f t="shared" si="1"/>
        <v>0</v>
      </c>
      <c r="BD18" s="154"/>
      <c r="BE18" s="154"/>
      <c r="BF18" s="154"/>
      <c r="BG18" s="155">
        <v>0</v>
      </c>
      <c r="BH18" s="156"/>
      <c r="BI18" s="156"/>
      <c r="BJ18" s="157"/>
      <c r="BK18" s="158">
        <f t="shared" si="2"/>
        <v>0</v>
      </c>
      <c r="BL18" s="158"/>
      <c r="BM18" s="158"/>
      <c r="BN18" s="158"/>
    </row>
    <row r="19" spans="7:66" x14ac:dyDescent="0.3">
      <c r="G19" s="246">
        <f>Formulaire!C31</f>
        <v>0</v>
      </c>
      <c r="H19" s="246"/>
      <c r="I19" s="246"/>
      <c r="J19" s="246"/>
      <c r="K19" s="216" t="s">
        <v>155</v>
      </c>
      <c r="L19" s="216"/>
      <c r="M19" s="216"/>
      <c r="N19" s="216"/>
      <c r="O19" s="216"/>
      <c r="P19" s="216"/>
      <c r="Q19" s="216"/>
      <c r="R19" s="216"/>
      <c r="S19" s="216"/>
      <c r="T19" s="216"/>
      <c r="U19" s="216"/>
      <c r="V19" s="216"/>
      <c r="W19" s="216"/>
      <c r="X19" s="216"/>
      <c r="Y19" s="216"/>
      <c r="Z19" s="216"/>
      <c r="AA19" s="216"/>
      <c r="AB19" s="216"/>
      <c r="AC19" s="216"/>
      <c r="AD19" s="216"/>
      <c r="AE19" s="216"/>
      <c r="AF19" s="221">
        <v>1030</v>
      </c>
      <c r="AG19" s="221"/>
      <c r="AH19" s="221"/>
      <c r="AI19" s="221"/>
      <c r="AJ19" s="221"/>
      <c r="AK19" s="221">
        <v>775</v>
      </c>
      <c r="AL19" s="221"/>
      <c r="AM19" s="221"/>
      <c r="AN19" s="221"/>
      <c r="AO19" s="221"/>
      <c r="AP19" s="87" t="s">
        <v>25</v>
      </c>
      <c r="AQ19" s="199">
        <f>Formule!$D$6</f>
        <v>1</v>
      </c>
      <c r="AR19" s="199"/>
      <c r="AS19" s="199"/>
      <c r="AT19" s="87" t="s">
        <v>26</v>
      </c>
      <c r="AU19" s="194">
        <f t="shared" si="0"/>
        <v>0</v>
      </c>
      <c r="AV19" s="195"/>
      <c r="AW19" s="195"/>
      <c r="AX19" s="195"/>
      <c r="AY19" s="158">
        <v>144</v>
      </c>
      <c r="AZ19" s="158"/>
      <c r="BA19" s="158"/>
      <c r="BB19" s="158"/>
      <c r="BC19" s="153">
        <f t="shared" si="1"/>
        <v>0</v>
      </c>
      <c r="BD19" s="154"/>
      <c r="BE19" s="154"/>
      <c r="BF19" s="154"/>
      <c r="BG19" s="155">
        <v>0</v>
      </c>
      <c r="BH19" s="156"/>
      <c r="BI19" s="156"/>
      <c r="BJ19" s="157"/>
      <c r="BK19" s="158">
        <f t="shared" si="2"/>
        <v>0</v>
      </c>
      <c r="BL19" s="158"/>
      <c r="BM19" s="158"/>
      <c r="BN19" s="158"/>
    </row>
    <row r="20" spans="7:66" x14ac:dyDescent="0.3">
      <c r="G20" s="246">
        <f>Formulaire!C32</f>
        <v>0</v>
      </c>
      <c r="H20" s="246"/>
      <c r="I20" s="246"/>
      <c r="J20" s="246"/>
      <c r="K20" s="275" t="s">
        <v>156</v>
      </c>
      <c r="L20" s="276"/>
      <c r="M20" s="276"/>
      <c r="N20" s="276"/>
      <c r="O20" s="276"/>
      <c r="P20" s="276"/>
      <c r="Q20" s="276"/>
      <c r="R20" s="276"/>
      <c r="S20" s="276"/>
      <c r="T20" s="276"/>
      <c r="U20" s="276"/>
      <c r="V20" s="276"/>
      <c r="W20" s="276"/>
      <c r="X20" s="276"/>
      <c r="Y20" s="276"/>
      <c r="Z20" s="276"/>
      <c r="AA20" s="276"/>
      <c r="AB20" s="276"/>
      <c r="AC20" s="276"/>
      <c r="AD20" s="276"/>
      <c r="AE20" s="277"/>
      <c r="AF20" s="217">
        <v>670</v>
      </c>
      <c r="AG20" s="218"/>
      <c r="AH20" s="218"/>
      <c r="AI20" s="218"/>
      <c r="AJ20" s="219"/>
      <c r="AK20" s="217">
        <v>670</v>
      </c>
      <c r="AL20" s="218"/>
      <c r="AM20" s="218"/>
      <c r="AN20" s="218"/>
      <c r="AO20" s="219"/>
      <c r="AP20" s="87" t="s">
        <v>25</v>
      </c>
      <c r="AQ20" s="199">
        <f>Formule!$D$6</f>
        <v>1</v>
      </c>
      <c r="AR20" s="199"/>
      <c r="AS20" s="199"/>
      <c r="AT20" s="96" t="s">
        <v>26</v>
      </c>
      <c r="AU20" s="194">
        <f t="shared" ref="AU20" si="3">+IF(G20="","",+G20*AF20*AQ20)</f>
        <v>0</v>
      </c>
      <c r="AV20" s="195"/>
      <c r="AW20" s="195"/>
      <c r="AX20" s="195"/>
      <c r="AY20" s="155">
        <v>110</v>
      </c>
      <c r="AZ20" s="156"/>
      <c r="BA20" s="156"/>
      <c r="BB20" s="157"/>
      <c r="BC20" s="159">
        <f t="shared" ref="BC20" si="4">G20*AY20</f>
        <v>0</v>
      </c>
      <c r="BD20" s="160"/>
      <c r="BE20" s="160"/>
      <c r="BF20" s="161"/>
      <c r="BG20" s="155"/>
      <c r="BH20" s="156"/>
      <c r="BI20" s="156"/>
      <c r="BJ20" s="157"/>
      <c r="BK20" s="155"/>
      <c r="BL20" s="156"/>
      <c r="BM20" s="156"/>
      <c r="BN20" s="157"/>
    </row>
    <row r="21" spans="7:66" ht="15.6" x14ac:dyDescent="0.3">
      <c r="G21" s="246">
        <f>Formulaire!C33</f>
        <v>0</v>
      </c>
      <c r="H21" s="246"/>
      <c r="I21" s="246"/>
      <c r="J21" s="246"/>
      <c r="K21" s="216" t="s">
        <v>157</v>
      </c>
      <c r="L21" s="216"/>
      <c r="M21" s="216"/>
      <c r="N21" s="216"/>
      <c r="O21" s="216"/>
      <c r="P21" s="216"/>
      <c r="Q21" s="216"/>
      <c r="R21" s="216"/>
      <c r="S21" s="216"/>
      <c r="T21" s="216"/>
      <c r="U21" s="216"/>
      <c r="V21" s="216"/>
      <c r="W21" s="216"/>
      <c r="X21" s="216"/>
      <c r="Y21" s="216"/>
      <c r="Z21" s="216"/>
      <c r="AA21" s="216"/>
      <c r="AB21" s="216"/>
      <c r="AC21" s="216"/>
      <c r="AD21" s="216"/>
      <c r="AE21" s="216"/>
      <c r="AF21" s="221">
        <v>55</v>
      </c>
      <c r="AG21" s="221"/>
      <c r="AH21" s="221"/>
      <c r="AI21" s="221"/>
      <c r="AJ21" s="221"/>
      <c r="AK21" s="221">
        <v>45</v>
      </c>
      <c r="AL21" s="221"/>
      <c r="AM21" s="221"/>
      <c r="AN21" s="221"/>
      <c r="AO21" s="221"/>
      <c r="AP21" s="87" t="s">
        <v>25</v>
      </c>
      <c r="AQ21" s="199">
        <f>Formule!$D$6</f>
        <v>1</v>
      </c>
      <c r="AR21" s="199"/>
      <c r="AS21" s="199"/>
      <c r="AT21" s="87" t="s">
        <v>26</v>
      </c>
      <c r="AU21" s="194">
        <f t="shared" si="0"/>
        <v>0</v>
      </c>
      <c r="AV21" s="195"/>
      <c r="AW21" s="195"/>
      <c r="AX21" s="195"/>
      <c r="AY21" s="158">
        <v>0</v>
      </c>
      <c r="AZ21" s="158"/>
      <c r="BA21" s="158"/>
      <c r="BB21" s="158"/>
      <c r="BC21" s="153">
        <f t="shared" si="1"/>
        <v>0</v>
      </c>
      <c r="BD21" s="154"/>
      <c r="BE21" s="154"/>
      <c r="BF21" s="154"/>
      <c r="BG21" s="155">
        <v>0</v>
      </c>
      <c r="BH21" s="156"/>
      <c r="BI21" s="156"/>
      <c r="BJ21" s="157"/>
      <c r="BK21" s="158">
        <f>SUM(G21*BG21)</f>
        <v>0</v>
      </c>
      <c r="BL21" s="158"/>
      <c r="BM21" s="158"/>
      <c r="BN21" s="158"/>
    </row>
    <row r="22" spans="7:66" ht="15.6" x14ac:dyDescent="0.3">
      <c r="G22" s="246">
        <f>Formulaire!C34</f>
        <v>0</v>
      </c>
      <c r="H22" s="246"/>
      <c r="I22" s="246"/>
      <c r="J22" s="246"/>
      <c r="K22" s="216" t="s">
        <v>158</v>
      </c>
      <c r="L22" s="216"/>
      <c r="M22" s="216"/>
      <c r="N22" s="216"/>
      <c r="O22" s="216"/>
      <c r="P22" s="216"/>
      <c r="Q22" s="216"/>
      <c r="R22" s="216"/>
      <c r="S22" s="216"/>
      <c r="T22" s="216"/>
      <c r="U22" s="216"/>
      <c r="V22" s="216"/>
      <c r="W22" s="216"/>
      <c r="X22" s="216"/>
      <c r="Y22" s="216"/>
      <c r="Z22" s="216"/>
      <c r="AA22" s="216"/>
      <c r="AB22" s="216"/>
      <c r="AC22" s="216"/>
      <c r="AD22" s="216"/>
      <c r="AE22" s="216"/>
      <c r="AF22" s="221">
        <v>15</v>
      </c>
      <c r="AG22" s="221"/>
      <c r="AH22" s="221"/>
      <c r="AI22" s="221"/>
      <c r="AJ22" s="221"/>
      <c r="AK22" s="221">
        <v>15</v>
      </c>
      <c r="AL22" s="221"/>
      <c r="AM22" s="221"/>
      <c r="AN22" s="221"/>
      <c r="AO22" s="221"/>
      <c r="AP22" s="87" t="s">
        <v>25</v>
      </c>
      <c r="AQ22" s="199">
        <f>Formule!$D$6</f>
        <v>1</v>
      </c>
      <c r="AR22" s="199"/>
      <c r="AS22" s="199"/>
      <c r="AT22" s="87" t="s">
        <v>26</v>
      </c>
      <c r="AU22" s="194">
        <f t="shared" si="0"/>
        <v>0</v>
      </c>
      <c r="AV22" s="195"/>
      <c r="AW22" s="195"/>
      <c r="AX22" s="195"/>
      <c r="AY22" s="158">
        <v>0</v>
      </c>
      <c r="AZ22" s="158"/>
      <c r="BA22" s="158"/>
      <c r="BB22" s="158"/>
      <c r="BC22" s="153">
        <f t="shared" si="1"/>
        <v>0</v>
      </c>
      <c r="BD22" s="154"/>
      <c r="BE22" s="154"/>
      <c r="BF22" s="154"/>
      <c r="BG22" s="155">
        <v>0</v>
      </c>
      <c r="BH22" s="156"/>
      <c r="BI22" s="156"/>
      <c r="BJ22" s="157"/>
      <c r="BK22" s="158">
        <f>SUM(G22*BG22)</f>
        <v>0</v>
      </c>
      <c r="BL22" s="158"/>
      <c r="BM22" s="158"/>
      <c r="BN22" s="158"/>
    </row>
    <row r="23" spans="7:66" ht="16.2" x14ac:dyDescent="0.3">
      <c r="G23" s="250" t="s">
        <v>159</v>
      </c>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c r="AE23" s="251"/>
      <c r="AF23" s="251"/>
      <c r="AG23" s="251"/>
      <c r="AH23" s="251"/>
      <c r="AI23" s="251"/>
      <c r="AJ23" s="251"/>
      <c r="AK23" s="251"/>
      <c r="AL23" s="251"/>
      <c r="AM23" s="251"/>
      <c r="AN23" s="251"/>
      <c r="AO23" s="251"/>
      <c r="AP23" s="251"/>
      <c r="AQ23" s="251"/>
      <c r="AR23" s="251"/>
      <c r="AS23" s="251"/>
      <c r="AT23" s="251"/>
      <c r="AU23" s="251"/>
      <c r="AV23" s="251"/>
      <c r="AW23" s="251"/>
      <c r="AX23" s="251"/>
      <c r="AY23" s="251"/>
      <c r="AZ23" s="251"/>
      <c r="BA23" s="251"/>
      <c r="BB23" s="251"/>
      <c r="BC23" s="251"/>
      <c r="BD23" s="251"/>
      <c r="BE23" s="251"/>
      <c r="BF23" s="251"/>
      <c r="BG23" s="251"/>
      <c r="BH23" s="251"/>
      <c r="BI23" s="251"/>
      <c r="BJ23" s="251"/>
      <c r="BK23" s="251"/>
      <c r="BL23" s="251"/>
      <c r="BM23" s="251"/>
      <c r="BN23" s="252"/>
    </row>
    <row r="24" spans="7:66" x14ac:dyDescent="0.3">
      <c r="G24" s="246">
        <f>Formulaire!C36</f>
        <v>0</v>
      </c>
      <c r="H24" s="246"/>
      <c r="I24" s="246"/>
      <c r="J24" s="246"/>
      <c r="K24" s="220" t="s">
        <v>160</v>
      </c>
      <c r="L24" s="220"/>
      <c r="M24" s="220"/>
      <c r="N24" s="220"/>
      <c r="O24" s="220"/>
      <c r="P24" s="220"/>
      <c r="Q24" s="220"/>
      <c r="R24" s="220"/>
      <c r="S24" s="220"/>
      <c r="T24" s="220"/>
      <c r="U24" s="220"/>
      <c r="V24" s="220"/>
      <c r="W24" s="220"/>
      <c r="X24" s="220"/>
      <c r="Y24" s="220"/>
      <c r="Z24" s="220"/>
      <c r="AA24" s="220"/>
      <c r="AB24" s="220"/>
      <c r="AC24" s="220"/>
      <c r="AD24" s="220"/>
      <c r="AE24" s="220"/>
      <c r="AF24" s="203">
        <v>288</v>
      </c>
      <c r="AG24" s="203"/>
      <c r="AH24" s="203"/>
      <c r="AI24" s="203"/>
      <c r="AJ24" s="203"/>
      <c r="AK24" s="203">
        <v>215</v>
      </c>
      <c r="AL24" s="203"/>
      <c r="AM24" s="203"/>
      <c r="AN24" s="203"/>
      <c r="AO24" s="203"/>
      <c r="AP24" s="87" t="s">
        <v>25</v>
      </c>
      <c r="AQ24" s="199">
        <f>Formule!$D$6</f>
        <v>1</v>
      </c>
      <c r="AR24" s="199"/>
      <c r="AS24" s="199"/>
      <c r="AT24" s="87" t="s">
        <v>26</v>
      </c>
      <c r="AU24" s="194">
        <f t="shared" ref="AU24:AU29" si="5">+IF(G24="","",+G24*AF24*AQ24)</f>
        <v>0</v>
      </c>
      <c r="AV24" s="195"/>
      <c r="AW24" s="195"/>
      <c r="AX24" s="195"/>
      <c r="AY24" s="158">
        <v>72</v>
      </c>
      <c r="AZ24" s="158"/>
      <c r="BA24" s="158"/>
      <c r="BB24" s="158"/>
      <c r="BC24" s="153">
        <f t="shared" ref="BC24:BC29" si="6">G24*AY24</f>
        <v>0</v>
      </c>
      <c r="BD24" s="154"/>
      <c r="BE24" s="154"/>
      <c r="BF24" s="154"/>
      <c r="BG24" s="155">
        <v>0</v>
      </c>
      <c r="BH24" s="156"/>
      <c r="BI24" s="156"/>
      <c r="BJ24" s="157"/>
      <c r="BK24" s="158">
        <f t="shared" ref="BK24" si="7">SUM(G24*BG24)</f>
        <v>0</v>
      </c>
      <c r="BL24" s="158"/>
      <c r="BM24" s="158"/>
      <c r="BN24" s="158"/>
    </row>
    <row r="25" spans="7:66" x14ac:dyDescent="0.3">
      <c r="G25" s="246" t="e">
        <f>Formulaire!#REF!</f>
        <v>#REF!</v>
      </c>
      <c r="H25" s="246"/>
      <c r="I25" s="246"/>
      <c r="J25" s="246"/>
      <c r="K25" s="220" t="s">
        <v>161</v>
      </c>
      <c r="L25" s="220"/>
      <c r="M25" s="220"/>
      <c r="N25" s="220"/>
      <c r="O25" s="220"/>
      <c r="P25" s="220"/>
      <c r="Q25" s="220"/>
      <c r="R25" s="220"/>
      <c r="S25" s="220"/>
      <c r="T25" s="220"/>
      <c r="U25" s="220"/>
      <c r="V25" s="220"/>
      <c r="W25" s="220"/>
      <c r="X25" s="220"/>
      <c r="Y25" s="220"/>
      <c r="Z25" s="220"/>
      <c r="AA25" s="220"/>
      <c r="AB25" s="220"/>
      <c r="AC25" s="220"/>
      <c r="AD25" s="220"/>
      <c r="AE25" s="220"/>
      <c r="AF25" s="203">
        <v>129</v>
      </c>
      <c r="AG25" s="203"/>
      <c r="AH25" s="203"/>
      <c r="AI25" s="203"/>
      <c r="AJ25" s="203"/>
      <c r="AK25" s="203">
        <v>125</v>
      </c>
      <c r="AL25" s="203"/>
      <c r="AM25" s="203"/>
      <c r="AN25" s="203"/>
      <c r="AO25" s="203"/>
      <c r="AP25" s="87" t="s">
        <v>25</v>
      </c>
      <c r="AQ25" s="199">
        <f>Formule!$D$6</f>
        <v>1</v>
      </c>
      <c r="AR25" s="199"/>
      <c r="AS25" s="199"/>
      <c r="AT25" s="87" t="s">
        <v>26</v>
      </c>
      <c r="AU25" s="194" t="e">
        <f t="shared" si="5"/>
        <v>#REF!</v>
      </c>
      <c r="AV25" s="195"/>
      <c r="AW25" s="195"/>
      <c r="AX25" s="195"/>
      <c r="AY25" s="158">
        <v>72</v>
      </c>
      <c r="AZ25" s="158"/>
      <c r="BA25" s="158"/>
      <c r="BB25" s="158"/>
      <c r="BC25" s="153" t="e">
        <f t="shared" si="6"/>
        <v>#REF!</v>
      </c>
      <c r="BD25" s="154"/>
      <c r="BE25" s="154"/>
      <c r="BF25" s="154"/>
      <c r="BG25" s="155">
        <v>0</v>
      </c>
      <c r="BH25" s="156"/>
      <c r="BI25" s="156"/>
      <c r="BJ25" s="157"/>
      <c r="BK25" s="158" t="e">
        <f t="shared" ref="BK25:BK29" si="8">SUM(G25*BG25)</f>
        <v>#REF!</v>
      </c>
      <c r="BL25" s="158"/>
      <c r="BM25" s="158"/>
      <c r="BN25" s="158"/>
    </row>
    <row r="26" spans="7:66" x14ac:dyDescent="0.3">
      <c r="G26" s="246" t="e">
        <f>Formulaire!#REF!</f>
        <v>#REF!</v>
      </c>
      <c r="H26" s="246"/>
      <c r="I26" s="246"/>
      <c r="J26" s="246"/>
      <c r="K26" s="220" t="s">
        <v>162</v>
      </c>
      <c r="L26" s="220"/>
      <c r="M26" s="220"/>
      <c r="N26" s="220"/>
      <c r="O26" s="220"/>
      <c r="P26" s="220"/>
      <c r="Q26" s="220"/>
      <c r="R26" s="220"/>
      <c r="S26" s="220"/>
      <c r="T26" s="220"/>
      <c r="U26" s="220"/>
      <c r="V26" s="220"/>
      <c r="W26" s="220"/>
      <c r="X26" s="220"/>
      <c r="Y26" s="220"/>
      <c r="Z26" s="220"/>
      <c r="AA26" s="220"/>
      <c r="AB26" s="220"/>
      <c r="AC26" s="220"/>
      <c r="AD26" s="220"/>
      <c r="AE26" s="220"/>
      <c r="AF26" s="203">
        <v>225</v>
      </c>
      <c r="AG26" s="203"/>
      <c r="AH26" s="203"/>
      <c r="AI26" s="203"/>
      <c r="AJ26" s="203"/>
      <c r="AK26" s="203">
        <v>225</v>
      </c>
      <c r="AL26" s="203"/>
      <c r="AM26" s="203"/>
      <c r="AN26" s="203"/>
      <c r="AO26" s="203"/>
      <c r="AP26" s="87" t="s">
        <v>25</v>
      </c>
      <c r="AQ26" s="199">
        <f>Formule!$D$6</f>
        <v>1</v>
      </c>
      <c r="AR26" s="199"/>
      <c r="AS26" s="199"/>
      <c r="AT26" s="87" t="s">
        <v>26</v>
      </c>
      <c r="AU26" s="194" t="e">
        <f t="shared" si="5"/>
        <v>#REF!</v>
      </c>
      <c r="AV26" s="195"/>
      <c r="AW26" s="195"/>
      <c r="AX26" s="195"/>
      <c r="AY26" s="158">
        <v>72</v>
      </c>
      <c r="AZ26" s="158"/>
      <c r="BA26" s="158"/>
      <c r="BB26" s="158"/>
      <c r="BC26" s="153" t="e">
        <f t="shared" si="6"/>
        <v>#REF!</v>
      </c>
      <c r="BD26" s="154"/>
      <c r="BE26" s="154"/>
      <c r="BF26" s="154"/>
      <c r="BG26" s="155">
        <v>0</v>
      </c>
      <c r="BH26" s="156"/>
      <c r="BI26" s="156"/>
      <c r="BJ26" s="157"/>
      <c r="BK26" s="158" t="e">
        <f t="shared" ref="BK26" si="9">SUM(G26*BG26)</f>
        <v>#REF!</v>
      </c>
      <c r="BL26" s="158"/>
      <c r="BM26" s="158"/>
      <c r="BN26" s="158"/>
    </row>
    <row r="27" spans="7:66" x14ac:dyDescent="0.3">
      <c r="G27" s="246" t="e">
        <f>Formulaire!#REF!</f>
        <v>#REF!</v>
      </c>
      <c r="H27" s="246"/>
      <c r="I27" s="246"/>
      <c r="J27" s="246"/>
      <c r="K27" s="216" t="s">
        <v>163</v>
      </c>
      <c r="L27" s="216"/>
      <c r="M27" s="216"/>
      <c r="N27" s="216"/>
      <c r="O27" s="216"/>
      <c r="P27" s="216"/>
      <c r="Q27" s="216"/>
      <c r="R27" s="216"/>
      <c r="S27" s="216"/>
      <c r="T27" s="216"/>
      <c r="U27" s="216"/>
      <c r="V27" s="216"/>
      <c r="W27" s="216"/>
      <c r="X27" s="216"/>
      <c r="Y27" s="216"/>
      <c r="Z27" s="216"/>
      <c r="AA27" s="216"/>
      <c r="AB27" s="216"/>
      <c r="AC27" s="216"/>
      <c r="AD27" s="216"/>
      <c r="AE27" s="216"/>
      <c r="AF27" s="203">
        <v>95</v>
      </c>
      <c r="AG27" s="203"/>
      <c r="AH27" s="203"/>
      <c r="AI27" s="203"/>
      <c r="AJ27" s="203"/>
      <c r="AK27" s="203">
        <v>70</v>
      </c>
      <c r="AL27" s="203"/>
      <c r="AM27" s="203"/>
      <c r="AN27" s="203"/>
      <c r="AO27" s="203"/>
      <c r="AP27" s="87" t="s">
        <v>25</v>
      </c>
      <c r="AQ27" s="199">
        <f>Formule!$D$6</f>
        <v>1</v>
      </c>
      <c r="AR27" s="199"/>
      <c r="AS27" s="199"/>
      <c r="AT27" s="87" t="s">
        <v>26</v>
      </c>
      <c r="AU27" s="194" t="e">
        <f t="shared" si="5"/>
        <v>#REF!</v>
      </c>
      <c r="AV27" s="195"/>
      <c r="AW27" s="195"/>
      <c r="AX27" s="195"/>
      <c r="AY27" s="158">
        <v>72</v>
      </c>
      <c r="AZ27" s="158"/>
      <c r="BA27" s="158"/>
      <c r="BB27" s="158"/>
      <c r="BC27" s="153" t="e">
        <f t="shared" si="6"/>
        <v>#REF!</v>
      </c>
      <c r="BD27" s="154"/>
      <c r="BE27" s="154"/>
      <c r="BF27" s="154"/>
      <c r="BG27" s="155">
        <v>0</v>
      </c>
      <c r="BH27" s="156"/>
      <c r="BI27" s="156"/>
      <c r="BJ27" s="157"/>
      <c r="BK27" s="158" t="e">
        <f t="shared" si="8"/>
        <v>#REF!</v>
      </c>
      <c r="BL27" s="158"/>
      <c r="BM27" s="158"/>
      <c r="BN27" s="158"/>
    </row>
    <row r="28" spans="7:66" x14ac:dyDescent="0.3">
      <c r="G28" s="246" t="e">
        <f>Formulaire!#REF!</f>
        <v>#REF!</v>
      </c>
      <c r="H28" s="246"/>
      <c r="I28" s="246"/>
      <c r="J28" s="246"/>
      <c r="K28" s="216" t="s">
        <v>164</v>
      </c>
      <c r="L28" s="216"/>
      <c r="M28" s="216"/>
      <c r="N28" s="216"/>
      <c r="O28" s="216"/>
      <c r="P28" s="216"/>
      <c r="Q28" s="216"/>
      <c r="R28" s="216"/>
      <c r="S28" s="216"/>
      <c r="T28" s="216"/>
      <c r="U28" s="216"/>
      <c r="V28" s="216"/>
      <c r="W28" s="216"/>
      <c r="X28" s="216"/>
      <c r="Y28" s="216"/>
      <c r="Z28" s="216"/>
      <c r="AA28" s="216"/>
      <c r="AB28" s="216"/>
      <c r="AC28" s="216"/>
      <c r="AD28" s="216"/>
      <c r="AE28" s="216"/>
      <c r="AF28" s="203">
        <v>154</v>
      </c>
      <c r="AG28" s="203"/>
      <c r="AH28" s="203"/>
      <c r="AI28" s="203"/>
      <c r="AJ28" s="203"/>
      <c r="AK28" s="203">
        <v>115</v>
      </c>
      <c r="AL28" s="203"/>
      <c r="AM28" s="203"/>
      <c r="AN28" s="203"/>
      <c r="AO28" s="203"/>
      <c r="AP28" s="87" t="s">
        <v>25</v>
      </c>
      <c r="AQ28" s="199">
        <f>Formule!$D$6</f>
        <v>1</v>
      </c>
      <c r="AR28" s="199"/>
      <c r="AS28" s="199"/>
      <c r="AT28" s="87" t="s">
        <v>26</v>
      </c>
      <c r="AU28" s="194" t="e">
        <f t="shared" si="5"/>
        <v>#REF!</v>
      </c>
      <c r="AV28" s="195"/>
      <c r="AW28" s="195"/>
      <c r="AX28" s="195"/>
      <c r="AY28" s="158">
        <v>72</v>
      </c>
      <c r="AZ28" s="158"/>
      <c r="BA28" s="158"/>
      <c r="BB28" s="158"/>
      <c r="BC28" s="153" t="e">
        <f t="shared" si="6"/>
        <v>#REF!</v>
      </c>
      <c r="BD28" s="154"/>
      <c r="BE28" s="154"/>
      <c r="BF28" s="154"/>
      <c r="BG28" s="155">
        <v>0</v>
      </c>
      <c r="BH28" s="156"/>
      <c r="BI28" s="156"/>
      <c r="BJ28" s="157"/>
      <c r="BK28" s="158" t="e">
        <f t="shared" si="8"/>
        <v>#REF!</v>
      </c>
      <c r="BL28" s="158"/>
      <c r="BM28" s="158"/>
      <c r="BN28" s="158"/>
    </row>
    <row r="29" spans="7:66" x14ac:dyDescent="0.3">
      <c r="G29" s="246" t="e">
        <f>Formulaire!#REF!</f>
        <v>#REF!</v>
      </c>
      <c r="H29" s="246"/>
      <c r="I29" s="246"/>
      <c r="J29" s="246"/>
      <c r="K29" s="216" t="s">
        <v>165</v>
      </c>
      <c r="L29" s="216"/>
      <c r="M29" s="216"/>
      <c r="N29" s="216"/>
      <c r="O29" s="216"/>
      <c r="P29" s="216"/>
      <c r="Q29" s="216"/>
      <c r="R29" s="216"/>
      <c r="S29" s="216"/>
      <c r="T29" s="216"/>
      <c r="U29" s="216"/>
      <c r="V29" s="216"/>
      <c r="W29" s="216"/>
      <c r="X29" s="216"/>
      <c r="Y29" s="216"/>
      <c r="Z29" s="216"/>
      <c r="AA29" s="216"/>
      <c r="AB29" s="216"/>
      <c r="AC29" s="216"/>
      <c r="AD29" s="216"/>
      <c r="AE29" s="216"/>
      <c r="AF29" s="203">
        <v>309</v>
      </c>
      <c r="AG29" s="203"/>
      <c r="AH29" s="203"/>
      <c r="AI29" s="203"/>
      <c r="AJ29" s="203"/>
      <c r="AK29" s="203">
        <v>230</v>
      </c>
      <c r="AL29" s="203"/>
      <c r="AM29" s="203"/>
      <c r="AN29" s="203"/>
      <c r="AO29" s="203"/>
      <c r="AP29" s="87" t="s">
        <v>25</v>
      </c>
      <c r="AQ29" s="199">
        <f>Formule!$D$6</f>
        <v>1</v>
      </c>
      <c r="AR29" s="199"/>
      <c r="AS29" s="199"/>
      <c r="AT29" s="87" t="s">
        <v>26</v>
      </c>
      <c r="AU29" s="194" t="e">
        <f t="shared" si="5"/>
        <v>#REF!</v>
      </c>
      <c r="AV29" s="195"/>
      <c r="AW29" s="195"/>
      <c r="AX29" s="195"/>
      <c r="AY29" s="158">
        <v>72</v>
      </c>
      <c r="AZ29" s="158"/>
      <c r="BA29" s="158"/>
      <c r="BB29" s="158"/>
      <c r="BC29" s="153" t="e">
        <f t="shared" si="6"/>
        <v>#REF!</v>
      </c>
      <c r="BD29" s="154"/>
      <c r="BE29" s="154"/>
      <c r="BF29" s="154"/>
      <c r="BG29" s="155">
        <v>0</v>
      </c>
      <c r="BH29" s="156"/>
      <c r="BI29" s="156"/>
      <c r="BJ29" s="157"/>
      <c r="BK29" s="158" t="e">
        <f t="shared" si="8"/>
        <v>#REF!</v>
      </c>
      <c r="BL29" s="158"/>
      <c r="BM29" s="158"/>
      <c r="BN29" s="158"/>
    </row>
    <row r="30" spans="7:66" ht="16.2" x14ac:dyDescent="0.3">
      <c r="G30" s="261" t="s">
        <v>166</v>
      </c>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2"/>
      <c r="AL30" s="262"/>
      <c r="AM30" s="262"/>
      <c r="AN30" s="262"/>
      <c r="AO30" s="262"/>
      <c r="AP30" s="262"/>
      <c r="AQ30" s="262"/>
      <c r="AR30" s="262"/>
      <c r="AS30" s="262"/>
      <c r="AT30" s="262"/>
      <c r="AU30" s="262"/>
      <c r="AV30" s="262"/>
      <c r="AW30" s="262"/>
      <c r="AX30" s="262"/>
      <c r="AY30" s="262"/>
      <c r="AZ30" s="262"/>
      <c r="BA30" s="262"/>
      <c r="BB30" s="262"/>
      <c r="BC30" s="262"/>
      <c r="BD30" s="262"/>
      <c r="BE30" s="262"/>
      <c r="BF30" s="262"/>
      <c r="BG30" s="262"/>
      <c r="BH30" s="262"/>
      <c r="BI30" s="262"/>
      <c r="BJ30" s="262"/>
      <c r="BK30" s="262"/>
      <c r="BL30" s="262"/>
      <c r="BM30" s="262"/>
      <c r="BN30" s="263"/>
    </row>
    <row r="31" spans="7:66" x14ac:dyDescent="0.3">
      <c r="G31" s="246" t="e">
        <f>Formulaire!#REF!</f>
        <v>#REF!</v>
      </c>
      <c r="H31" s="246"/>
      <c r="I31" s="246"/>
      <c r="J31" s="246"/>
      <c r="K31" s="220" t="s">
        <v>167</v>
      </c>
      <c r="L31" s="220"/>
      <c r="M31" s="220"/>
      <c r="N31" s="220"/>
      <c r="O31" s="220"/>
      <c r="P31" s="220"/>
      <c r="Q31" s="220"/>
      <c r="R31" s="220"/>
      <c r="S31" s="220"/>
      <c r="T31" s="220"/>
      <c r="U31" s="220"/>
      <c r="V31" s="220"/>
      <c r="W31" s="220"/>
      <c r="X31" s="220"/>
      <c r="Y31" s="220"/>
      <c r="Z31" s="220"/>
      <c r="AA31" s="220"/>
      <c r="AB31" s="220"/>
      <c r="AC31" s="220"/>
      <c r="AD31" s="220"/>
      <c r="AE31" s="220"/>
      <c r="AF31" s="258">
        <v>117</v>
      </c>
      <c r="AG31" s="259"/>
      <c r="AH31" s="259"/>
      <c r="AI31" s="259"/>
      <c r="AJ31" s="260"/>
      <c r="AK31" s="203">
        <v>90</v>
      </c>
      <c r="AL31" s="203"/>
      <c r="AM31" s="203"/>
      <c r="AN31" s="203"/>
      <c r="AO31" s="203"/>
      <c r="AP31" s="87" t="s">
        <v>25</v>
      </c>
      <c r="AQ31" s="199">
        <f>Formule!$D$6</f>
        <v>1</v>
      </c>
      <c r="AR31" s="199"/>
      <c r="AS31" s="199"/>
      <c r="AT31" s="87" t="s">
        <v>26</v>
      </c>
      <c r="AU31" s="194" t="e">
        <f>+IF(G31="","",+G31*AF31*AQ31)</f>
        <v>#REF!</v>
      </c>
      <c r="AV31" s="195"/>
      <c r="AW31" s="195"/>
      <c r="AX31" s="195"/>
      <c r="AY31" s="158">
        <v>72</v>
      </c>
      <c r="AZ31" s="158"/>
      <c r="BA31" s="158"/>
      <c r="BB31" s="158"/>
      <c r="BC31" s="153" t="e">
        <f>G31*AY31</f>
        <v>#REF!</v>
      </c>
      <c r="BD31" s="154"/>
      <c r="BE31" s="154"/>
      <c r="BF31" s="154"/>
      <c r="BG31" s="155">
        <v>0</v>
      </c>
      <c r="BH31" s="156"/>
      <c r="BI31" s="156"/>
      <c r="BJ31" s="157"/>
      <c r="BK31" s="158" t="e">
        <f t="shared" ref="BK31:BK32" si="10">SUM(G31*BG31)</f>
        <v>#REF!</v>
      </c>
      <c r="BL31" s="158"/>
      <c r="BM31" s="158"/>
      <c r="BN31" s="158"/>
    </row>
    <row r="32" spans="7:66" x14ac:dyDescent="0.3">
      <c r="G32" s="246" t="e">
        <f>Formulaire!#REF!</f>
        <v>#REF!</v>
      </c>
      <c r="H32" s="246"/>
      <c r="I32" s="246"/>
      <c r="J32" s="246"/>
      <c r="K32" s="220" t="s">
        <v>168</v>
      </c>
      <c r="L32" s="220"/>
      <c r="M32" s="220"/>
      <c r="N32" s="220"/>
      <c r="O32" s="220"/>
      <c r="P32" s="220"/>
      <c r="Q32" s="220"/>
      <c r="R32" s="220"/>
      <c r="S32" s="220"/>
      <c r="T32" s="220"/>
      <c r="U32" s="220"/>
      <c r="V32" s="220"/>
      <c r="W32" s="220"/>
      <c r="X32" s="220"/>
      <c r="Y32" s="220"/>
      <c r="Z32" s="220"/>
      <c r="AA32" s="220"/>
      <c r="AB32" s="220"/>
      <c r="AC32" s="220"/>
      <c r="AD32" s="220"/>
      <c r="AE32" s="220"/>
      <c r="AF32" s="258">
        <v>234</v>
      </c>
      <c r="AG32" s="259"/>
      <c r="AH32" s="259"/>
      <c r="AI32" s="259"/>
      <c r="AJ32" s="260"/>
      <c r="AK32" s="203">
        <v>175</v>
      </c>
      <c r="AL32" s="203"/>
      <c r="AM32" s="203"/>
      <c r="AN32" s="203"/>
      <c r="AO32" s="203"/>
      <c r="AP32" s="87" t="s">
        <v>25</v>
      </c>
      <c r="AQ32" s="199">
        <f>Formule!$D$6</f>
        <v>1</v>
      </c>
      <c r="AR32" s="199"/>
      <c r="AS32" s="199"/>
      <c r="AT32" s="87" t="s">
        <v>26</v>
      </c>
      <c r="AU32" s="194" t="e">
        <f>+IF(G32="","",+G32*AF32*AQ32)</f>
        <v>#REF!</v>
      </c>
      <c r="AV32" s="195"/>
      <c r="AW32" s="195"/>
      <c r="AX32" s="195"/>
      <c r="AY32" s="158">
        <v>72</v>
      </c>
      <c r="AZ32" s="158"/>
      <c r="BA32" s="158"/>
      <c r="BB32" s="158"/>
      <c r="BC32" s="153" t="e">
        <f>G32*AY32</f>
        <v>#REF!</v>
      </c>
      <c r="BD32" s="154"/>
      <c r="BE32" s="154"/>
      <c r="BF32" s="154"/>
      <c r="BG32" s="155">
        <v>0</v>
      </c>
      <c r="BH32" s="156"/>
      <c r="BI32" s="156"/>
      <c r="BJ32" s="157"/>
      <c r="BK32" s="158" t="e">
        <f t="shared" si="10"/>
        <v>#REF!</v>
      </c>
      <c r="BL32" s="158"/>
      <c r="BM32" s="158"/>
      <c r="BN32" s="158"/>
    </row>
    <row r="33" spans="7:66" ht="16.2" x14ac:dyDescent="0.3">
      <c r="G33" s="261" t="s">
        <v>169</v>
      </c>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262"/>
      <c r="AL33" s="262"/>
      <c r="AM33" s="262"/>
      <c r="AN33" s="262"/>
      <c r="AO33" s="262"/>
      <c r="AP33" s="262"/>
      <c r="AQ33" s="262"/>
      <c r="AR33" s="262"/>
      <c r="AS33" s="262"/>
      <c r="AT33" s="262"/>
      <c r="AU33" s="262"/>
      <c r="AV33" s="262"/>
      <c r="AW33" s="262"/>
      <c r="AX33" s="262"/>
      <c r="AY33" s="262"/>
      <c r="AZ33" s="262"/>
      <c r="BA33" s="262"/>
      <c r="BB33" s="262"/>
      <c r="BC33" s="262"/>
      <c r="BD33" s="262"/>
      <c r="BE33" s="262"/>
      <c r="BF33" s="262"/>
      <c r="BG33" s="262"/>
      <c r="BH33" s="262"/>
      <c r="BI33" s="262"/>
      <c r="BJ33" s="262"/>
      <c r="BK33" s="262"/>
      <c r="BL33" s="262"/>
      <c r="BM33" s="262"/>
      <c r="BN33" s="263"/>
    </row>
    <row r="34" spans="7:66" x14ac:dyDescent="0.3">
      <c r="G34" s="246" t="e">
        <f>Formulaire!#REF!</f>
        <v>#REF!</v>
      </c>
      <c r="H34" s="246"/>
      <c r="I34" s="246"/>
      <c r="J34" s="246"/>
      <c r="K34" s="220" t="s">
        <v>170</v>
      </c>
      <c r="L34" s="220"/>
      <c r="M34" s="220"/>
      <c r="N34" s="220"/>
      <c r="O34" s="220"/>
      <c r="P34" s="220"/>
      <c r="Q34" s="220"/>
      <c r="R34" s="220"/>
      <c r="S34" s="220"/>
      <c r="T34" s="220"/>
      <c r="U34" s="220"/>
      <c r="V34" s="220"/>
      <c r="W34" s="220"/>
      <c r="X34" s="220"/>
      <c r="Y34" s="220"/>
      <c r="Z34" s="220"/>
      <c r="AA34" s="220"/>
      <c r="AB34" s="220"/>
      <c r="AC34" s="220"/>
      <c r="AD34" s="220"/>
      <c r="AE34" s="220"/>
      <c r="AF34" s="270">
        <v>115</v>
      </c>
      <c r="AG34" s="271"/>
      <c r="AH34" s="271"/>
      <c r="AI34" s="271"/>
      <c r="AJ34" s="272"/>
      <c r="AK34" s="217">
        <v>80</v>
      </c>
      <c r="AL34" s="218"/>
      <c r="AM34" s="218"/>
      <c r="AN34" s="218"/>
      <c r="AO34" s="219"/>
      <c r="AP34" s="87" t="s">
        <v>25</v>
      </c>
      <c r="AQ34" s="199">
        <f>Formule!$D$6</f>
        <v>1</v>
      </c>
      <c r="AR34" s="199"/>
      <c r="AS34" s="199"/>
      <c r="AT34" s="87" t="s">
        <v>26</v>
      </c>
      <c r="AU34" s="194" t="e">
        <f>+IF(G34="","",+G34*AF34*AQ34)</f>
        <v>#REF!</v>
      </c>
      <c r="AV34" s="195"/>
      <c r="AW34" s="195"/>
      <c r="AX34" s="195"/>
      <c r="AY34" s="158">
        <v>144</v>
      </c>
      <c r="AZ34" s="158"/>
      <c r="BA34" s="158"/>
      <c r="BB34" s="158"/>
      <c r="BC34" s="153" t="e">
        <f>G34*AY34</f>
        <v>#REF!</v>
      </c>
      <c r="BD34" s="154"/>
      <c r="BE34" s="154"/>
      <c r="BF34" s="154"/>
      <c r="BG34" s="155">
        <v>150</v>
      </c>
      <c r="BH34" s="156"/>
      <c r="BI34" s="156"/>
      <c r="BJ34" s="157"/>
      <c r="BK34" s="158" t="e">
        <f t="shared" ref="BK34" si="11">SUM(G34*BG34)</f>
        <v>#REF!</v>
      </c>
      <c r="BL34" s="158"/>
      <c r="BM34" s="158"/>
      <c r="BN34" s="158"/>
    </row>
    <row r="35" spans="7:66" x14ac:dyDescent="0.3">
      <c r="G35" s="246" t="e">
        <f>Formulaire!#REF!</f>
        <v>#REF!</v>
      </c>
      <c r="H35" s="246"/>
      <c r="I35" s="246"/>
      <c r="J35" s="246"/>
      <c r="K35" s="220" t="s">
        <v>171</v>
      </c>
      <c r="L35" s="220"/>
      <c r="M35" s="220"/>
      <c r="N35" s="220"/>
      <c r="O35" s="220"/>
      <c r="P35" s="220"/>
      <c r="Q35" s="220"/>
      <c r="R35" s="220"/>
      <c r="S35" s="220"/>
      <c r="T35" s="220"/>
      <c r="U35" s="220"/>
      <c r="V35" s="220"/>
      <c r="W35" s="220"/>
      <c r="X35" s="220"/>
      <c r="Y35" s="220"/>
      <c r="Z35" s="220"/>
      <c r="AA35" s="220"/>
      <c r="AB35" s="220"/>
      <c r="AC35" s="220"/>
      <c r="AD35" s="220"/>
      <c r="AE35" s="220"/>
      <c r="AF35" s="258">
        <v>314</v>
      </c>
      <c r="AG35" s="259"/>
      <c r="AH35" s="259"/>
      <c r="AI35" s="259"/>
      <c r="AJ35" s="260"/>
      <c r="AK35" s="217">
        <v>235</v>
      </c>
      <c r="AL35" s="218"/>
      <c r="AM35" s="218"/>
      <c r="AN35" s="218"/>
      <c r="AO35" s="219"/>
      <c r="AP35" s="87" t="s">
        <v>25</v>
      </c>
      <c r="AQ35" s="199">
        <f>Formule!$D$6</f>
        <v>1</v>
      </c>
      <c r="AR35" s="199"/>
      <c r="AS35" s="199"/>
      <c r="AT35" s="87" t="s">
        <v>26</v>
      </c>
      <c r="AU35" s="194" t="e">
        <f>+IF(G35="","",+G35*AF35*AQ35)</f>
        <v>#REF!</v>
      </c>
      <c r="AV35" s="195"/>
      <c r="AW35" s="195"/>
      <c r="AX35" s="195"/>
      <c r="AY35" s="158">
        <v>110</v>
      </c>
      <c r="AZ35" s="158"/>
      <c r="BA35" s="158"/>
      <c r="BB35" s="158"/>
      <c r="BC35" s="153" t="e">
        <f>G35*AY35</f>
        <v>#REF!</v>
      </c>
      <c r="BD35" s="154"/>
      <c r="BE35" s="154"/>
      <c r="BF35" s="154"/>
      <c r="BG35" s="155">
        <v>0</v>
      </c>
      <c r="BH35" s="156"/>
      <c r="BI35" s="156"/>
      <c r="BJ35" s="157"/>
      <c r="BK35" s="158" t="e">
        <f t="shared" ref="BK35" si="12">SUM(G35*BG35)</f>
        <v>#REF!</v>
      </c>
      <c r="BL35" s="158"/>
      <c r="BM35" s="158"/>
      <c r="BN35" s="158"/>
    </row>
    <row r="36" spans="7:66" ht="16.2" x14ac:dyDescent="0.3">
      <c r="G36" s="261" t="s">
        <v>172</v>
      </c>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262"/>
      <c r="AL36" s="262"/>
      <c r="AM36" s="262"/>
      <c r="AN36" s="262"/>
      <c r="AO36" s="262"/>
      <c r="AP36" s="262"/>
      <c r="AQ36" s="262"/>
      <c r="AR36" s="262"/>
      <c r="AS36" s="262"/>
      <c r="AT36" s="262"/>
      <c r="AU36" s="262"/>
      <c r="AV36" s="262"/>
      <c r="AW36" s="262"/>
      <c r="AX36" s="262"/>
      <c r="AY36" s="262"/>
      <c r="AZ36" s="262"/>
      <c r="BA36" s="262"/>
      <c r="BB36" s="262"/>
      <c r="BC36" s="262"/>
      <c r="BD36" s="262"/>
      <c r="BE36" s="262"/>
      <c r="BF36" s="262"/>
      <c r="BG36" s="262"/>
      <c r="BH36" s="262"/>
      <c r="BI36" s="262"/>
      <c r="BJ36" s="262"/>
      <c r="BK36" s="262"/>
      <c r="BL36" s="262"/>
      <c r="BM36" s="262"/>
      <c r="BN36" s="263"/>
    </row>
    <row r="37" spans="7:66" x14ac:dyDescent="0.3">
      <c r="G37" s="246">
        <f>Formulaire!C37</f>
        <v>0</v>
      </c>
      <c r="H37" s="246"/>
      <c r="I37" s="246"/>
      <c r="J37" s="246"/>
      <c r="K37" s="214" t="s">
        <v>173</v>
      </c>
      <c r="L37" s="214"/>
      <c r="M37" s="214"/>
      <c r="N37" s="214"/>
      <c r="O37" s="214"/>
      <c r="P37" s="214"/>
      <c r="Q37" s="214"/>
      <c r="R37" s="214"/>
      <c r="S37" s="214"/>
      <c r="T37" s="214"/>
      <c r="U37" s="214"/>
      <c r="V37" s="214"/>
      <c r="W37" s="214"/>
      <c r="X37" s="214"/>
      <c r="Y37" s="214"/>
      <c r="Z37" s="214"/>
      <c r="AA37" s="214"/>
      <c r="AB37" s="214"/>
      <c r="AC37" s="214"/>
      <c r="AD37" s="214"/>
      <c r="AE37" s="214"/>
      <c r="AF37" s="203">
        <v>25</v>
      </c>
      <c r="AG37" s="203"/>
      <c r="AH37" s="203"/>
      <c r="AI37" s="203"/>
      <c r="AJ37" s="203"/>
      <c r="AK37" s="203">
        <v>25</v>
      </c>
      <c r="AL37" s="203"/>
      <c r="AM37" s="203"/>
      <c r="AN37" s="203"/>
      <c r="AO37" s="203"/>
      <c r="AP37" s="87" t="s">
        <v>25</v>
      </c>
      <c r="AQ37" s="199">
        <v>1</v>
      </c>
      <c r="AR37" s="199"/>
      <c r="AS37" s="199"/>
      <c r="AT37" s="87" t="s">
        <v>26</v>
      </c>
      <c r="AU37" s="194">
        <f>+IF(G37="","",+G37*AF37*AQ37)</f>
        <v>0</v>
      </c>
      <c r="AV37" s="195"/>
      <c r="AW37" s="195"/>
      <c r="AX37" s="195"/>
      <c r="AY37" s="158">
        <v>0</v>
      </c>
      <c r="AZ37" s="158"/>
      <c r="BA37" s="158"/>
      <c r="BB37" s="158"/>
      <c r="BC37" s="153">
        <f>G37*AY37</f>
        <v>0</v>
      </c>
      <c r="BD37" s="154"/>
      <c r="BE37" s="154"/>
      <c r="BF37" s="154"/>
      <c r="BG37" s="155">
        <v>0</v>
      </c>
      <c r="BH37" s="156"/>
      <c r="BI37" s="156"/>
      <c r="BJ37" s="157"/>
      <c r="BK37" s="158">
        <f t="shared" ref="BK37:BK40" si="13">SUM(G37*BG37)</f>
        <v>0</v>
      </c>
      <c r="BL37" s="158"/>
      <c r="BM37" s="158"/>
      <c r="BN37" s="158"/>
    </row>
    <row r="38" spans="7:66" x14ac:dyDescent="0.3">
      <c r="G38" s="246" t="e">
        <f>Formulaire!#REF!</f>
        <v>#REF!</v>
      </c>
      <c r="H38" s="246"/>
      <c r="I38" s="246"/>
      <c r="J38" s="246"/>
      <c r="K38" s="202" t="s">
        <v>174</v>
      </c>
      <c r="L38" s="202"/>
      <c r="M38" s="202"/>
      <c r="N38" s="202"/>
      <c r="O38" s="202"/>
      <c r="P38" s="202"/>
      <c r="Q38" s="202"/>
      <c r="R38" s="202"/>
      <c r="S38" s="202"/>
      <c r="T38" s="202"/>
      <c r="U38" s="202"/>
      <c r="V38" s="202"/>
      <c r="W38" s="202"/>
      <c r="X38" s="202"/>
      <c r="Y38" s="202"/>
      <c r="Z38" s="202"/>
      <c r="AA38" s="202"/>
      <c r="AB38" s="202"/>
      <c r="AC38" s="202"/>
      <c r="AD38" s="202"/>
      <c r="AE38" s="202"/>
      <c r="AF38" s="203">
        <v>25</v>
      </c>
      <c r="AG38" s="203"/>
      <c r="AH38" s="203"/>
      <c r="AI38" s="203"/>
      <c r="AJ38" s="203"/>
      <c r="AK38" s="203">
        <v>25</v>
      </c>
      <c r="AL38" s="203"/>
      <c r="AM38" s="203"/>
      <c r="AN38" s="203"/>
      <c r="AO38" s="203"/>
      <c r="AP38" s="87" t="s">
        <v>25</v>
      </c>
      <c r="AQ38" s="199">
        <v>1</v>
      </c>
      <c r="AR38" s="199"/>
      <c r="AS38" s="199"/>
      <c r="AT38" s="87" t="s">
        <v>26</v>
      </c>
      <c r="AU38" s="194" t="e">
        <f>+IF(G38="","",+G38*AF38*AQ38)</f>
        <v>#REF!</v>
      </c>
      <c r="AV38" s="195"/>
      <c r="AW38" s="195"/>
      <c r="AX38" s="195"/>
      <c r="AY38" s="158">
        <v>0</v>
      </c>
      <c r="AZ38" s="158"/>
      <c r="BA38" s="158"/>
      <c r="BB38" s="158"/>
      <c r="BC38" s="153" t="e">
        <f>G38*AY38</f>
        <v>#REF!</v>
      </c>
      <c r="BD38" s="154"/>
      <c r="BE38" s="154"/>
      <c r="BF38" s="154"/>
      <c r="BG38" s="155">
        <v>0</v>
      </c>
      <c r="BH38" s="156"/>
      <c r="BI38" s="156"/>
      <c r="BJ38" s="157"/>
      <c r="BK38" s="158" t="e">
        <f t="shared" si="13"/>
        <v>#REF!</v>
      </c>
      <c r="BL38" s="158"/>
      <c r="BM38" s="158"/>
      <c r="BN38" s="158"/>
    </row>
    <row r="39" spans="7:66" x14ac:dyDescent="0.3">
      <c r="G39" s="246">
        <f>Formulaire!C38</f>
        <v>0</v>
      </c>
      <c r="H39" s="246"/>
      <c r="I39" s="246"/>
      <c r="J39" s="246"/>
      <c r="K39" s="202" t="s">
        <v>175</v>
      </c>
      <c r="L39" s="202"/>
      <c r="M39" s="202"/>
      <c r="N39" s="202"/>
      <c r="O39" s="202"/>
      <c r="P39" s="202"/>
      <c r="Q39" s="202"/>
      <c r="R39" s="202"/>
      <c r="S39" s="202"/>
      <c r="T39" s="202"/>
      <c r="U39" s="202"/>
      <c r="V39" s="202"/>
      <c r="W39" s="202"/>
      <c r="X39" s="202"/>
      <c r="Y39" s="202"/>
      <c r="Z39" s="202"/>
      <c r="AA39" s="202"/>
      <c r="AB39" s="202"/>
      <c r="AC39" s="202"/>
      <c r="AD39" s="202"/>
      <c r="AE39" s="202"/>
      <c r="AF39" s="203">
        <v>25</v>
      </c>
      <c r="AG39" s="203"/>
      <c r="AH39" s="203"/>
      <c r="AI39" s="203"/>
      <c r="AJ39" s="203"/>
      <c r="AK39" s="203">
        <v>25</v>
      </c>
      <c r="AL39" s="203"/>
      <c r="AM39" s="203"/>
      <c r="AN39" s="203"/>
      <c r="AO39" s="203"/>
      <c r="AP39" s="87" t="s">
        <v>25</v>
      </c>
      <c r="AQ39" s="199">
        <v>1</v>
      </c>
      <c r="AR39" s="199"/>
      <c r="AS39" s="199"/>
      <c r="AT39" s="87" t="s">
        <v>26</v>
      </c>
      <c r="AU39" s="194">
        <f>+IF(G39="","",+G39*AF39*AQ39)</f>
        <v>0</v>
      </c>
      <c r="AV39" s="195"/>
      <c r="AW39" s="195"/>
      <c r="AX39" s="195"/>
      <c r="AY39" s="158">
        <v>0</v>
      </c>
      <c r="AZ39" s="158"/>
      <c r="BA39" s="158"/>
      <c r="BB39" s="158"/>
      <c r="BC39" s="153">
        <f>G39*AY39</f>
        <v>0</v>
      </c>
      <c r="BD39" s="154"/>
      <c r="BE39" s="154"/>
      <c r="BF39" s="154"/>
      <c r="BG39" s="155">
        <v>0</v>
      </c>
      <c r="BH39" s="156"/>
      <c r="BI39" s="156"/>
      <c r="BJ39" s="157"/>
      <c r="BK39" s="158">
        <f t="shared" si="13"/>
        <v>0</v>
      </c>
      <c r="BL39" s="158"/>
      <c r="BM39" s="158"/>
      <c r="BN39" s="158"/>
    </row>
    <row r="40" spans="7:66" x14ac:dyDescent="0.3">
      <c r="G40" s="246">
        <f>Formulaire!C39</f>
        <v>0</v>
      </c>
      <c r="H40" s="246"/>
      <c r="I40" s="246"/>
      <c r="J40" s="246"/>
      <c r="K40" s="202" t="s">
        <v>176</v>
      </c>
      <c r="L40" s="202"/>
      <c r="M40" s="202"/>
      <c r="N40" s="202"/>
      <c r="O40" s="202"/>
      <c r="P40" s="202"/>
      <c r="Q40" s="202"/>
      <c r="R40" s="202"/>
      <c r="S40" s="202"/>
      <c r="T40" s="202"/>
      <c r="U40" s="202"/>
      <c r="V40" s="202"/>
      <c r="W40" s="202"/>
      <c r="X40" s="202"/>
      <c r="Y40" s="202"/>
      <c r="Z40" s="202"/>
      <c r="AA40" s="202"/>
      <c r="AB40" s="202"/>
      <c r="AC40" s="202"/>
      <c r="AD40" s="202"/>
      <c r="AE40" s="202"/>
      <c r="AF40" s="203">
        <v>25</v>
      </c>
      <c r="AG40" s="203"/>
      <c r="AH40" s="203"/>
      <c r="AI40" s="203"/>
      <c r="AJ40" s="203"/>
      <c r="AK40" s="203">
        <v>25</v>
      </c>
      <c r="AL40" s="203"/>
      <c r="AM40" s="203"/>
      <c r="AN40" s="203"/>
      <c r="AO40" s="203"/>
      <c r="AP40" s="87" t="s">
        <v>25</v>
      </c>
      <c r="AQ40" s="199">
        <v>1</v>
      </c>
      <c r="AR40" s="199"/>
      <c r="AS40" s="199"/>
      <c r="AT40" s="87" t="s">
        <v>26</v>
      </c>
      <c r="AU40" s="194">
        <f>+IF(G40="","",+G40*AF40*AQ40)</f>
        <v>0</v>
      </c>
      <c r="AV40" s="195"/>
      <c r="AW40" s="195"/>
      <c r="AX40" s="195"/>
      <c r="AY40" s="158">
        <v>0</v>
      </c>
      <c r="AZ40" s="158"/>
      <c r="BA40" s="158"/>
      <c r="BB40" s="158"/>
      <c r="BC40" s="153">
        <f>G40*AY40</f>
        <v>0</v>
      </c>
      <c r="BD40" s="154"/>
      <c r="BE40" s="154"/>
      <c r="BF40" s="154"/>
      <c r="BG40" s="155">
        <v>0</v>
      </c>
      <c r="BH40" s="156"/>
      <c r="BI40" s="156"/>
      <c r="BJ40" s="157"/>
      <c r="BK40" s="158">
        <f t="shared" si="13"/>
        <v>0</v>
      </c>
      <c r="BL40" s="158"/>
      <c r="BM40" s="158"/>
      <c r="BN40" s="158"/>
    </row>
    <row r="41" spans="7:66" ht="15" customHeight="1" x14ac:dyDescent="0.3">
      <c r="AP41" s="256" t="s">
        <v>177</v>
      </c>
      <c r="AQ41" s="256"/>
      <c r="AR41" s="256"/>
      <c r="AS41" s="256"/>
      <c r="AT41" s="273" t="s">
        <v>178</v>
      </c>
      <c r="AU41" s="274" t="e">
        <f>SUM(AU10:AX22,AU24:AX29,AU31:AX32,AU34:AX35)*0.095</f>
        <v>#REF!</v>
      </c>
      <c r="AV41" s="255"/>
      <c r="AW41" s="255"/>
      <c r="AX41" s="255"/>
      <c r="AY41" s="256" t="s">
        <v>179</v>
      </c>
      <c r="AZ41" s="256"/>
      <c r="BA41" s="256"/>
      <c r="BB41" s="256"/>
      <c r="BC41" s="253" t="e">
        <f>SUM(BC10:BF22,BC24:BF29,BC31:BF32,BC34:BF35,BC37:BF40)</f>
        <v>#REF!</v>
      </c>
      <c r="BD41" s="254"/>
      <c r="BE41" s="254"/>
      <c r="BF41" s="254"/>
      <c r="BG41" s="264" t="s">
        <v>179</v>
      </c>
      <c r="BH41" s="265"/>
      <c r="BI41" s="265"/>
      <c r="BJ41" s="266"/>
      <c r="BK41" s="253" t="e">
        <f>SUM(BK10:BN22,BK24:BN29,BK31:BN32,BK34:BN35,BK37:BN40)</f>
        <v>#REF!</v>
      </c>
      <c r="BL41" s="254"/>
      <c r="BM41" s="254"/>
      <c r="BN41" s="254"/>
    </row>
    <row r="42" spans="7:66" ht="15" customHeight="1" x14ac:dyDescent="0.3">
      <c r="AP42" s="257"/>
      <c r="AQ42" s="257"/>
      <c r="AR42" s="257"/>
      <c r="AS42" s="257"/>
      <c r="AT42" s="273"/>
      <c r="AU42" s="255"/>
      <c r="AV42" s="255"/>
      <c r="AW42" s="255"/>
      <c r="AX42" s="255"/>
      <c r="AY42" s="257"/>
      <c r="AZ42" s="257"/>
      <c r="BA42" s="257"/>
      <c r="BB42" s="257"/>
      <c r="BC42" s="255"/>
      <c r="BD42" s="255"/>
      <c r="BE42" s="255"/>
      <c r="BF42" s="255"/>
      <c r="BG42" s="267"/>
      <c r="BH42" s="268"/>
      <c r="BI42" s="268"/>
      <c r="BJ42" s="269"/>
      <c r="BK42" s="255"/>
      <c r="BL42" s="255"/>
      <c r="BM42" s="255"/>
      <c r="BN42" s="255"/>
    </row>
  </sheetData>
  <mergeCells count="293">
    <mergeCell ref="BG29:BJ29"/>
    <mergeCell ref="BG28:BJ28"/>
    <mergeCell ref="G20:J20"/>
    <mergeCell ref="K20:AE20"/>
    <mergeCell ref="AF20:AJ20"/>
    <mergeCell ref="AK20:AO20"/>
    <mergeCell ref="AQ20:AS20"/>
    <mergeCell ref="AU20:AX20"/>
    <mergeCell ref="AY20:BB20"/>
    <mergeCell ref="BC20:BF20"/>
    <mergeCell ref="BG20:BJ20"/>
    <mergeCell ref="BC26:BF26"/>
    <mergeCell ref="BG26:BJ26"/>
    <mergeCell ref="BC22:BF22"/>
    <mergeCell ref="BC24:BF24"/>
    <mergeCell ref="BC28:BF28"/>
    <mergeCell ref="BC29:BF29"/>
    <mergeCell ref="G28:J28"/>
    <mergeCell ref="K28:AE28"/>
    <mergeCell ref="AF28:AJ28"/>
    <mergeCell ref="AQ28:AS28"/>
    <mergeCell ref="AU28:AX28"/>
    <mergeCell ref="AK22:AO22"/>
    <mergeCell ref="AK24:AO24"/>
    <mergeCell ref="AP41:AS42"/>
    <mergeCell ref="AT41:AT42"/>
    <mergeCell ref="AU41:AX42"/>
    <mergeCell ref="BG37:BJ37"/>
    <mergeCell ref="BG38:BJ38"/>
    <mergeCell ref="BG39:BJ39"/>
    <mergeCell ref="BG40:BJ40"/>
    <mergeCell ref="BG32:BJ32"/>
    <mergeCell ref="BG34:BJ34"/>
    <mergeCell ref="BG35:BJ35"/>
    <mergeCell ref="AQ35:AS35"/>
    <mergeCell ref="BC31:BF31"/>
    <mergeCell ref="AU32:AX32"/>
    <mergeCell ref="AY32:BB32"/>
    <mergeCell ref="BC32:BF32"/>
    <mergeCell ref="AU34:AX34"/>
    <mergeCell ref="AY34:BB34"/>
    <mergeCell ref="BC34:BF34"/>
    <mergeCell ref="G33:BN33"/>
    <mergeCell ref="BG31:BJ31"/>
    <mergeCell ref="BK31:BN31"/>
    <mergeCell ref="AF32:AJ32"/>
    <mergeCell ref="AF34:AJ34"/>
    <mergeCell ref="G34:J34"/>
    <mergeCell ref="AF35:AJ35"/>
    <mergeCell ref="AK34:AO34"/>
    <mergeCell ref="AK35:AO35"/>
    <mergeCell ref="G36:BN36"/>
    <mergeCell ref="BK41:BN42"/>
    <mergeCell ref="BG41:BJ42"/>
    <mergeCell ref="BG8:BJ9"/>
    <mergeCell ref="BG10:BJ10"/>
    <mergeCell ref="BG11:BJ11"/>
    <mergeCell ref="BG12:BJ12"/>
    <mergeCell ref="BG13:BJ13"/>
    <mergeCell ref="BG14:BJ14"/>
    <mergeCell ref="BG15:BJ15"/>
    <mergeCell ref="BG16:BJ16"/>
    <mergeCell ref="BG17:BJ17"/>
    <mergeCell ref="BG18:BJ18"/>
    <mergeCell ref="BG19:BJ19"/>
    <mergeCell ref="BG21:BJ21"/>
    <mergeCell ref="BG22:BJ22"/>
    <mergeCell ref="BG24:BJ24"/>
    <mergeCell ref="BG25:BJ25"/>
    <mergeCell ref="BG27:BJ27"/>
    <mergeCell ref="AY26:BB26"/>
    <mergeCell ref="BK8:BN9"/>
    <mergeCell ref="BK10:BN10"/>
    <mergeCell ref="BK11:BN11"/>
    <mergeCell ref="BK12:BN12"/>
    <mergeCell ref="BK13:BN13"/>
    <mergeCell ref="BK14:BN14"/>
    <mergeCell ref="BK15:BN15"/>
    <mergeCell ref="BK16:BN16"/>
    <mergeCell ref="BK17:BN17"/>
    <mergeCell ref="BK18:BN18"/>
    <mergeCell ref="BK19:BN19"/>
    <mergeCell ref="BK21:BN21"/>
    <mergeCell ref="BK22:BN22"/>
    <mergeCell ref="BK24:BN24"/>
    <mergeCell ref="BK25:BN25"/>
    <mergeCell ref="BK27:BN27"/>
    <mergeCell ref="BK28:BN28"/>
    <mergeCell ref="BK29:BN29"/>
    <mergeCell ref="BK20:BN20"/>
    <mergeCell ref="G35:J35"/>
    <mergeCell ref="K34:AE34"/>
    <mergeCell ref="K35:AE35"/>
    <mergeCell ref="AF31:AJ31"/>
    <mergeCell ref="G29:J29"/>
    <mergeCell ref="K29:AE29"/>
    <mergeCell ref="AF29:AJ29"/>
    <mergeCell ref="G27:J27"/>
    <mergeCell ref="K27:AE27"/>
    <mergeCell ref="AF27:AJ27"/>
    <mergeCell ref="G30:BN30"/>
    <mergeCell ref="AU27:AX27"/>
    <mergeCell ref="BK32:BN32"/>
    <mergeCell ref="BK34:BN34"/>
    <mergeCell ref="BK35:BN35"/>
    <mergeCell ref="G31:J31"/>
    <mergeCell ref="G32:J32"/>
    <mergeCell ref="K31:AE31"/>
    <mergeCell ref="K32:AE32"/>
    <mergeCell ref="AK31:AO31"/>
    <mergeCell ref="AK32:AO32"/>
    <mergeCell ref="AQ32:AS32"/>
    <mergeCell ref="AU35:AX35"/>
    <mergeCell ref="BC27:BF27"/>
    <mergeCell ref="BK38:BN38"/>
    <mergeCell ref="BK39:BN39"/>
    <mergeCell ref="BK40:BN40"/>
    <mergeCell ref="AQ34:AS34"/>
    <mergeCell ref="AK29:AO29"/>
    <mergeCell ref="BC41:BF42"/>
    <mergeCell ref="AY41:BB42"/>
    <mergeCell ref="BC37:BF37"/>
    <mergeCell ref="BC38:BF38"/>
    <mergeCell ref="BC39:BF39"/>
    <mergeCell ref="BC40:BF40"/>
    <mergeCell ref="AY39:BB39"/>
    <mergeCell ref="AY40:BB40"/>
    <mergeCell ref="AQ31:AS31"/>
    <mergeCell ref="AU31:AX31"/>
    <mergeCell ref="AQ29:AS29"/>
    <mergeCell ref="AU29:AX29"/>
    <mergeCell ref="AK38:AO38"/>
    <mergeCell ref="AK39:AO39"/>
    <mergeCell ref="AK40:AO40"/>
    <mergeCell ref="AK37:AO37"/>
    <mergeCell ref="BK37:BN37"/>
    <mergeCell ref="AY35:BB35"/>
    <mergeCell ref="BC35:BF35"/>
    <mergeCell ref="BC15:BF15"/>
    <mergeCell ref="BC16:BF16"/>
    <mergeCell ref="BC17:BF17"/>
    <mergeCell ref="BC18:BF18"/>
    <mergeCell ref="BC19:BF19"/>
    <mergeCell ref="BC21:BF21"/>
    <mergeCell ref="G23:BN23"/>
    <mergeCell ref="G26:J26"/>
    <mergeCell ref="K26:AE26"/>
    <mergeCell ref="AF26:AJ26"/>
    <mergeCell ref="AK26:AO26"/>
    <mergeCell ref="AQ26:AS26"/>
    <mergeCell ref="AU26:AX26"/>
    <mergeCell ref="AY25:BB25"/>
    <mergeCell ref="BC25:BF25"/>
    <mergeCell ref="BK26:BN26"/>
    <mergeCell ref="AF22:AJ22"/>
    <mergeCell ref="AQ22:AS22"/>
    <mergeCell ref="AU22:AX22"/>
    <mergeCell ref="G24:J24"/>
    <mergeCell ref="K24:AE24"/>
    <mergeCell ref="AF24:AJ24"/>
    <mergeCell ref="AQ24:AS24"/>
    <mergeCell ref="AU24:AX24"/>
    <mergeCell ref="BC8:BF9"/>
    <mergeCell ref="BC10:BF10"/>
    <mergeCell ref="BC11:BF11"/>
    <mergeCell ref="BC12:BF12"/>
    <mergeCell ref="BC13:BF13"/>
    <mergeCell ref="BC14:BF14"/>
    <mergeCell ref="AY31:BB31"/>
    <mergeCell ref="AY37:BB37"/>
    <mergeCell ref="AY38:BB38"/>
    <mergeCell ref="AY21:BB21"/>
    <mergeCell ref="AY22:BB22"/>
    <mergeCell ref="AY24:BB24"/>
    <mergeCell ref="AY27:BB27"/>
    <mergeCell ref="AY28:BB28"/>
    <mergeCell ref="AY29:BB29"/>
    <mergeCell ref="AY14:BB14"/>
    <mergeCell ref="AY15:BB15"/>
    <mergeCell ref="AY16:BB16"/>
    <mergeCell ref="AY17:BB17"/>
    <mergeCell ref="AY18:BB18"/>
    <mergeCell ref="AY19:BB19"/>
    <mergeCell ref="AY8:BB9"/>
    <mergeCell ref="AY10:BB10"/>
    <mergeCell ref="AY11:BB11"/>
    <mergeCell ref="AY12:BB12"/>
    <mergeCell ref="AY13:BB13"/>
    <mergeCell ref="G39:J39"/>
    <mergeCell ref="K39:AE39"/>
    <mergeCell ref="AF39:AJ39"/>
    <mergeCell ref="AQ39:AS39"/>
    <mergeCell ref="AU39:AX39"/>
    <mergeCell ref="G40:J40"/>
    <mergeCell ref="K40:AE40"/>
    <mergeCell ref="AF40:AJ40"/>
    <mergeCell ref="AQ40:AS40"/>
    <mergeCell ref="AU40:AX40"/>
    <mergeCell ref="G37:J37"/>
    <mergeCell ref="K37:AE37"/>
    <mergeCell ref="AF37:AJ37"/>
    <mergeCell ref="AQ37:AS37"/>
    <mergeCell ref="AU37:AX37"/>
    <mergeCell ref="G38:J38"/>
    <mergeCell ref="K38:AE38"/>
    <mergeCell ref="AF38:AJ38"/>
    <mergeCell ref="AQ38:AS38"/>
    <mergeCell ref="AU38:AX38"/>
    <mergeCell ref="G22:J22"/>
    <mergeCell ref="K22:AE22"/>
    <mergeCell ref="AK27:AO27"/>
    <mergeCell ref="AK28:AO28"/>
    <mergeCell ref="AU25:AX25"/>
    <mergeCell ref="G25:J25"/>
    <mergeCell ref="K25:AE25"/>
    <mergeCell ref="AF25:AJ25"/>
    <mergeCell ref="AQ25:AS25"/>
    <mergeCell ref="AK25:AO25"/>
    <mergeCell ref="AQ27:AS27"/>
    <mergeCell ref="G19:J19"/>
    <mergeCell ref="K19:AE19"/>
    <mergeCell ref="AF19:AJ19"/>
    <mergeCell ref="AQ19:AS19"/>
    <mergeCell ref="AU19:AX19"/>
    <mergeCell ref="G21:J21"/>
    <mergeCell ref="K21:AE21"/>
    <mergeCell ref="AF21:AJ21"/>
    <mergeCell ref="AQ21:AS21"/>
    <mergeCell ref="AU21:AX21"/>
    <mergeCell ref="AK19:AO19"/>
    <mergeCell ref="AK21:AO21"/>
    <mergeCell ref="G17:J17"/>
    <mergeCell ref="K17:AE17"/>
    <mergeCell ref="AF17:AJ17"/>
    <mergeCell ref="AQ17:AS17"/>
    <mergeCell ref="AU17:AX17"/>
    <mergeCell ref="G18:J18"/>
    <mergeCell ref="K18:AE18"/>
    <mergeCell ref="AF18:AJ18"/>
    <mergeCell ref="AQ18:AS18"/>
    <mergeCell ref="AU18:AX18"/>
    <mergeCell ref="AK17:AO17"/>
    <mergeCell ref="AK18:AO18"/>
    <mergeCell ref="G15:J15"/>
    <mergeCell ref="K15:AE15"/>
    <mergeCell ref="AF15:AJ15"/>
    <mergeCell ref="AQ15:AS15"/>
    <mergeCell ref="AU15:AX15"/>
    <mergeCell ref="G16:J16"/>
    <mergeCell ref="K16:AE16"/>
    <mergeCell ref="AF16:AJ16"/>
    <mergeCell ref="AQ16:AS16"/>
    <mergeCell ref="AU16:AX16"/>
    <mergeCell ref="AK15:AO15"/>
    <mergeCell ref="AK16:AO16"/>
    <mergeCell ref="G13:J13"/>
    <mergeCell ref="K13:AE13"/>
    <mergeCell ref="AF13:AJ13"/>
    <mergeCell ref="AQ13:AS13"/>
    <mergeCell ref="AU13:AX13"/>
    <mergeCell ref="G14:J14"/>
    <mergeCell ref="K14:AE14"/>
    <mergeCell ref="AF14:AJ14"/>
    <mergeCell ref="AQ14:AS14"/>
    <mergeCell ref="AU14:AX14"/>
    <mergeCell ref="AK13:AO13"/>
    <mergeCell ref="AK14:AO14"/>
    <mergeCell ref="G11:J11"/>
    <mergeCell ref="K11:AE11"/>
    <mergeCell ref="AF11:AJ11"/>
    <mergeCell ref="AQ11:AS11"/>
    <mergeCell ref="AU11:AX11"/>
    <mergeCell ref="G12:J12"/>
    <mergeCell ref="K12:AE12"/>
    <mergeCell ref="AF12:AJ12"/>
    <mergeCell ref="AQ12:AS12"/>
    <mergeCell ref="AU12:AX12"/>
    <mergeCell ref="AK11:AO11"/>
    <mergeCell ref="AK12:AO12"/>
    <mergeCell ref="C3:D3"/>
    <mergeCell ref="G8:J8"/>
    <mergeCell ref="K8:AE8"/>
    <mergeCell ref="AF8:AJ9"/>
    <mergeCell ref="AP8:AT9"/>
    <mergeCell ref="AU8:AX9"/>
    <mergeCell ref="G9:AE9"/>
    <mergeCell ref="G10:J10"/>
    <mergeCell ref="K10:AE10"/>
    <mergeCell ref="AF10:AJ10"/>
    <mergeCell ref="AQ10:AS10"/>
    <mergeCell ref="AU10:AX10"/>
    <mergeCell ref="AK8:AO9"/>
    <mergeCell ref="AK10:AO10"/>
  </mergeCells>
  <pageMargins left="0.7" right="0.7" top="0.75" bottom="0.75" header="0.3" footer="0.3"/>
  <pageSetup scale="42" fitToHeight="0" orientation="landscape" horizontalDpi="4294967295" verticalDpi="4294967295" r:id="rId1"/>
  <ignoredErrors>
    <ignoredError sqref="G25:G2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F04FBAC4699664EBEEC4C7026177060" ma:contentTypeVersion="4" ma:contentTypeDescription="Create a new document." ma:contentTypeScope="" ma:versionID="c71290864390a3c8f9c699e8aa82866f">
  <xsd:schema xmlns:xsd="http://www.w3.org/2001/XMLSchema" xmlns:xs="http://www.w3.org/2001/XMLSchema" xmlns:p="http://schemas.microsoft.com/office/2006/metadata/properties" xmlns:ns2="98ff2183-cb00-4365-9730-ad47e62f0322" targetNamespace="http://schemas.microsoft.com/office/2006/metadata/properties" ma:root="true" ma:fieldsID="c73c1cb2fc12128ef420558d39078aaf" ns2:_="">
    <xsd:import namespace="98ff2183-cb00-4365-9730-ad47e62f032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ff2183-cb00-4365-9730-ad47e62f03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F8AD76-DE1D-4657-BE70-616459169CC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FD440AA5-DCB7-42C1-A609-5FC3735E55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ff2183-cb00-4365-9730-ad47e62f03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AE9BC65-9407-4112-826F-436B658DF0E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Formulaire</vt:lpstr>
      <vt:lpstr>Formule</vt:lpstr>
      <vt:lpstr>Formulaire!Impression_des_titres</vt:lpstr>
      <vt:lpstr>Formulaire!Zone_d_impression</vt:lpstr>
    </vt:vector>
  </TitlesOfParts>
  <Manager/>
  <Company>FREEMAN AV CANADA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Eric De Lafontaine</dc:creator>
  <cp:keywords/>
  <dc:description/>
  <cp:lastModifiedBy>Cécile Mora</cp:lastModifiedBy>
  <cp:revision/>
  <dcterms:created xsi:type="dcterms:W3CDTF">2018-07-06T13:43:53Z</dcterms:created>
  <dcterms:modified xsi:type="dcterms:W3CDTF">2025-12-19T16:58:33Z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0x010100BF04FBAC4699664EBEEC4C7026177060</vt:lpwstr>
  </property>
</Properties>
</file>